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misc\swimming\NJSL\2022\"/>
    </mc:Choice>
  </mc:AlternateContent>
  <bookViews>
    <workbookView xWindow="0" yWindow="0" windowWidth="20490" windowHeight="74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J37" i="1" s="1"/>
  <c r="D37" i="1"/>
  <c r="I37" i="1" s="1"/>
  <c r="C37" i="1"/>
  <c r="G37" i="1" s="1"/>
  <c r="E36" i="1"/>
  <c r="J36" i="1" s="1"/>
  <c r="D36" i="1"/>
  <c r="I36" i="1" s="1"/>
  <c r="C36" i="1"/>
  <c r="G36" i="1" s="1"/>
  <c r="E35" i="1"/>
  <c r="J35" i="1" s="1"/>
  <c r="D35" i="1"/>
  <c r="I35" i="1" s="1"/>
  <c r="C35" i="1"/>
  <c r="G35" i="1" s="1"/>
  <c r="E34" i="1"/>
  <c r="J34" i="1" s="1"/>
  <c r="D34" i="1"/>
  <c r="I34" i="1" s="1"/>
  <c r="C34" i="1"/>
  <c r="G34" i="1" s="1"/>
  <c r="E33" i="1"/>
  <c r="J33" i="1" s="1"/>
  <c r="D33" i="1"/>
  <c r="I33" i="1" s="1"/>
  <c r="C33" i="1"/>
  <c r="G33" i="1" s="1"/>
  <c r="C32" i="1"/>
  <c r="E31" i="1"/>
  <c r="J31" i="1" s="1"/>
  <c r="D31" i="1"/>
  <c r="I31" i="1" s="1"/>
  <c r="C31" i="1"/>
  <c r="G31" i="1" s="1"/>
  <c r="E30" i="1"/>
  <c r="J30" i="1" s="1"/>
  <c r="D30" i="1"/>
  <c r="I30" i="1" s="1"/>
  <c r="C30" i="1"/>
  <c r="G30" i="1" s="1"/>
  <c r="E29" i="1"/>
  <c r="J29" i="1" s="1"/>
  <c r="D29" i="1"/>
  <c r="I29" i="1" s="1"/>
  <c r="C29" i="1"/>
  <c r="G29" i="1" s="1"/>
  <c r="E28" i="1"/>
  <c r="J28" i="1" s="1"/>
  <c r="D28" i="1"/>
  <c r="I28" i="1" s="1"/>
  <c r="C28" i="1"/>
  <c r="G28" i="1" s="1"/>
  <c r="E27" i="1"/>
  <c r="J27" i="1" s="1"/>
  <c r="D27" i="1"/>
  <c r="I27" i="1" s="1"/>
  <c r="C27" i="1"/>
  <c r="G27" i="1" s="1"/>
  <c r="E26" i="1"/>
  <c r="J26" i="1" s="1"/>
  <c r="D26" i="1"/>
  <c r="I26" i="1" s="1"/>
  <c r="C26" i="1"/>
  <c r="G26" i="1" s="1"/>
  <c r="E25" i="1"/>
  <c r="J25" i="1" s="1"/>
  <c r="D25" i="1"/>
  <c r="I25" i="1" s="1"/>
  <c r="C25" i="1"/>
  <c r="G25" i="1" s="1"/>
  <c r="E21" i="1"/>
  <c r="J21" i="1" s="1"/>
  <c r="D21" i="1"/>
  <c r="I21" i="1" s="1"/>
  <c r="C21" i="1"/>
  <c r="H21" i="1" s="1"/>
  <c r="L21" i="1" s="1"/>
  <c r="H20" i="1"/>
  <c r="E20" i="1"/>
  <c r="J20" i="1" s="1"/>
  <c r="D20" i="1"/>
  <c r="I20" i="1" s="1"/>
  <c r="C20" i="1"/>
  <c r="V19" i="1"/>
  <c r="U19" i="1"/>
  <c r="Y19" i="1" s="1"/>
  <c r="T19" i="1"/>
  <c r="Q19" i="1"/>
  <c r="P19" i="1"/>
  <c r="E19" i="1"/>
  <c r="J19" i="1" s="1"/>
  <c r="D19" i="1"/>
  <c r="I19" i="1" s="1"/>
  <c r="L19" i="1" s="1"/>
  <c r="C19" i="1"/>
  <c r="H19" i="1" s="1"/>
  <c r="V18" i="1"/>
  <c r="Y18" i="1" s="1"/>
  <c r="Q18" i="1"/>
  <c r="T18" i="1" s="1"/>
  <c r="E18" i="1"/>
  <c r="J18" i="1" s="1"/>
  <c r="D18" i="1"/>
  <c r="I18" i="1" s="1"/>
  <c r="L18" i="1" s="1"/>
  <c r="C18" i="1"/>
  <c r="H18" i="1" s="1"/>
  <c r="W17" i="1"/>
  <c r="T17" i="1"/>
  <c r="R17" i="1"/>
  <c r="Q17" i="1"/>
  <c r="V17" i="1" s="1"/>
  <c r="P17" i="1"/>
  <c r="U17" i="1" s="1"/>
  <c r="Y17" i="1" s="1"/>
  <c r="E17" i="1"/>
  <c r="J17" i="1" s="1"/>
  <c r="D17" i="1"/>
  <c r="I17" i="1" s="1"/>
  <c r="L17" i="1" s="1"/>
  <c r="C17" i="1"/>
  <c r="H17" i="1" s="1"/>
  <c r="W16" i="1"/>
  <c r="R16" i="1"/>
  <c r="Q16" i="1"/>
  <c r="I16" i="1"/>
  <c r="H16" i="1"/>
  <c r="L16" i="1" s="1"/>
  <c r="E16" i="1"/>
  <c r="J16" i="1" s="1"/>
  <c r="D16" i="1"/>
  <c r="C16" i="1"/>
  <c r="G16" i="1" s="1"/>
  <c r="V15" i="1"/>
  <c r="R15" i="1"/>
  <c r="W15" i="1" s="1"/>
  <c r="Q15" i="1"/>
  <c r="P15" i="1"/>
  <c r="T15" i="1" s="1"/>
  <c r="E15" i="1"/>
  <c r="J15" i="1" s="1"/>
  <c r="D15" i="1"/>
  <c r="I15" i="1" s="1"/>
  <c r="C15" i="1"/>
  <c r="H15" i="1" s="1"/>
  <c r="L15" i="1" s="1"/>
  <c r="U14" i="1"/>
  <c r="R14" i="1"/>
  <c r="W14" i="1" s="1"/>
  <c r="Q14" i="1"/>
  <c r="V14" i="1" s="1"/>
  <c r="P14" i="1"/>
  <c r="I14" i="1"/>
  <c r="H14" i="1"/>
  <c r="L14" i="1" s="1"/>
  <c r="E14" i="1"/>
  <c r="J14" i="1" s="1"/>
  <c r="D14" i="1"/>
  <c r="C14" i="1"/>
  <c r="G14" i="1" s="1"/>
  <c r="V13" i="1"/>
  <c r="R13" i="1"/>
  <c r="W13" i="1" s="1"/>
  <c r="Q13" i="1"/>
  <c r="P13" i="1"/>
  <c r="T13" i="1" s="1"/>
  <c r="J13" i="1"/>
  <c r="I13" i="1"/>
  <c r="H13" i="1"/>
  <c r="L13" i="1" s="1"/>
  <c r="D13" i="1"/>
  <c r="C13" i="1"/>
  <c r="G13" i="1" s="1"/>
  <c r="V12" i="1"/>
  <c r="T12" i="1"/>
  <c r="R12" i="1"/>
  <c r="W12" i="1" s="1"/>
  <c r="Y12" i="1" s="1"/>
  <c r="Q12" i="1"/>
  <c r="J12" i="1"/>
  <c r="I12" i="1"/>
  <c r="E12" i="1"/>
  <c r="D12" i="1"/>
  <c r="C12" i="1"/>
  <c r="H12" i="1" s="1"/>
  <c r="W11" i="1"/>
  <c r="R11" i="1"/>
  <c r="Q11" i="1"/>
  <c r="T11" i="1" s="1"/>
  <c r="E11" i="1"/>
  <c r="J11" i="1" s="1"/>
  <c r="D11" i="1"/>
  <c r="I11" i="1" s="1"/>
  <c r="C11" i="1"/>
  <c r="H11" i="1" s="1"/>
  <c r="L11" i="1" s="1"/>
  <c r="T10" i="1"/>
  <c r="R10" i="1"/>
  <c r="W10" i="1" s="1"/>
  <c r="Q10" i="1"/>
  <c r="V10" i="1" s="1"/>
  <c r="P10" i="1"/>
  <c r="U10" i="1" s="1"/>
  <c r="Y10" i="1" s="1"/>
  <c r="L10" i="1"/>
  <c r="H10" i="1"/>
  <c r="E10" i="1"/>
  <c r="J10" i="1" s="1"/>
  <c r="C10" i="1"/>
  <c r="U9" i="1"/>
  <c r="Y9" i="1" s="1"/>
  <c r="T9" i="1"/>
  <c r="P9" i="1"/>
  <c r="J9" i="1"/>
  <c r="E9" i="1"/>
  <c r="C9" i="1"/>
  <c r="G9" i="1" s="1"/>
  <c r="R8" i="1"/>
  <c r="W8" i="1" s="1"/>
  <c r="Q8" i="1"/>
  <c r="V8" i="1" s="1"/>
  <c r="P8" i="1"/>
  <c r="U8" i="1" s="1"/>
  <c r="Y8" i="1" s="1"/>
  <c r="H8" i="1"/>
  <c r="G8" i="1"/>
  <c r="E8" i="1"/>
  <c r="J8" i="1" s="1"/>
  <c r="L8" i="1" s="1"/>
  <c r="C8" i="1"/>
  <c r="W7" i="1"/>
  <c r="V7" i="1"/>
  <c r="R7" i="1"/>
  <c r="Q7" i="1"/>
  <c r="P7" i="1"/>
  <c r="U7" i="1" s="1"/>
  <c r="J7" i="1"/>
  <c r="E7" i="1"/>
  <c r="D7" i="1"/>
  <c r="G7" i="1" s="1"/>
  <c r="C7" i="1"/>
  <c r="H7" i="1" s="1"/>
  <c r="W6" i="1"/>
  <c r="R6" i="1"/>
  <c r="Q6" i="1"/>
  <c r="T6" i="1" s="1"/>
  <c r="G6" i="1"/>
  <c r="E6" i="1"/>
  <c r="J6" i="1" s="1"/>
  <c r="D6" i="1"/>
  <c r="I6" i="1" s="1"/>
  <c r="C6" i="1"/>
  <c r="H6" i="1" s="1"/>
  <c r="L6" i="1" s="1"/>
  <c r="R5" i="1"/>
  <c r="W5" i="1" s="1"/>
  <c r="Q5" i="1"/>
  <c r="V5" i="1" s="1"/>
  <c r="P5" i="1"/>
  <c r="T5" i="1" s="1"/>
  <c r="G5" i="1"/>
  <c r="E5" i="1"/>
  <c r="J5" i="1" s="1"/>
  <c r="D5" i="1"/>
  <c r="I5" i="1" s="1"/>
  <c r="C5" i="1"/>
  <c r="H5" i="1" s="1"/>
  <c r="L5" i="1" s="1"/>
  <c r="Y7" i="1" l="1"/>
  <c r="L12" i="1"/>
  <c r="Y14" i="1"/>
  <c r="G17" i="1"/>
  <c r="G18" i="1"/>
  <c r="L20" i="1"/>
  <c r="V6" i="1"/>
  <c r="Y6" i="1" s="1"/>
  <c r="T7" i="1"/>
  <c r="T8" i="1"/>
  <c r="G10" i="1"/>
  <c r="G11" i="1"/>
  <c r="G12" i="1"/>
  <c r="T14" i="1"/>
  <c r="V16" i="1"/>
  <c r="Y16" i="1" s="1"/>
  <c r="T16" i="1"/>
  <c r="G19" i="1"/>
  <c r="G20" i="1"/>
  <c r="H25" i="1"/>
  <c r="L25" i="1" s="1"/>
  <c r="H26" i="1"/>
  <c r="L26" i="1" s="1"/>
  <c r="H27" i="1"/>
  <c r="L27" i="1" s="1"/>
  <c r="H28" i="1"/>
  <c r="L28" i="1" s="1"/>
  <c r="H29" i="1"/>
  <c r="L29" i="1" s="1"/>
  <c r="H30" i="1"/>
  <c r="L30" i="1" s="1"/>
  <c r="H31" i="1"/>
  <c r="L31" i="1" s="1"/>
  <c r="U5" i="1"/>
  <c r="Y5" i="1" s="1"/>
  <c r="I7" i="1"/>
  <c r="L7" i="1" s="1"/>
  <c r="H9" i="1"/>
  <c r="L9" i="1" s="1"/>
  <c r="V11" i="1"/>
  <c r="Y11" i="1" s="1"/>
  <c r="U13" i="1"/>
  <c r="Y13" i="1" s="1"/>
  <c r="G15" i="1"/>
  <c r="U15" i="1"/>
  <c r="Y15" i="1" s="1"/>
  <c r="G21" i="1"/>
  <c r="H32" i="1"/>
  <c r="L32" i="1" s="1"/>
  <c r="G32" i="1"/>
  <c r="H33" i="1"/>
  <c r="L33" i="1" s="1"/>
  <c r="H34" i="1"/>
  <c r="L34" i="1" s="1"/>
  <c r="H35" i="1"/>
  <c r="L35" i="1" s="1"/>
  <c r="H36" i="1"/>
  <c r="L36" i="1" s="1"/>
  <c r="H37" i="1"/>
  <c r="L37" i="1" s="1"/>
</calcChain>
</file>

<file path=xl/sharedStrings.xml><?xml version="1.0" encoding="utf-8"?>
<sst xmlns="http://schemas.openxmlformats.org/spreadsheetml/2006/main" count="95" uniqueCount="65">
  <si>
    <t>Nuneaton &amp; District Junior Swimming League Table 2020</t>
  </si>
  <si>
    <t>Affiliated to West Midland Region ASA</t>
  </si>
  <si>
    <t>Gala Points</t>
  </si>
  <si>
    <t>League Points</t>
  </si>
  <si>
    <t>DIVISION 1</t>
  </si>
  <si>
    <t>Rd 1</t>
  </si>
  <si>
    <t>Rd 2</t>
  </si>
  <si>
    <t>Rd 3</t>
  </si>
  <si>
    <t>Rd 4</t>
  </si>
  <si>
    <t>Total</t>
  </si>
  <si>
    <t xml:space="preserve">DIVISION 2 </t>
  </si>
  <si>
    <t>Leamington</t>
  </si>
  <si>
    <t>Wombourne</t>
  </si>
  <si>
    <t>14 1st places in final</t>
  </si>
  <si>
    <t>Nuneaton &amp; Bedworth A</t>
  </si>
  <si>
    <t>Kingsbury Aquarius</t>
  </si>
  <si>
    <t>12 1st places in final</t>
  </si>
  <si>
    <t>Coventry</t>
  </si>
  <si>
    <t>Wolverhampton</t>
  </si>
  <si>
    <t>Boldmere A</t>
  </si>
  <si>
    <t>Bromsgrove</t>
  </si>
  <si>
    <t>8 1st places</t>
  </si>
  <si>
    <t>13 2nd places</t>
  </si>
  <si>
    <t>Leics Sharks</t>
  </si>
  <si>
    <t>Wyre Forest</t>
  </si>
  <si>
    <t>8 2nd places</t>
  </si>
  <si>
    <t>Braunstone</t>
  </si>
  <si>
    <t>Cannock Phoenix</t>
  </si>
  <si>
    <t>Hinckley</t>
  </si>
  <si>
    <t>Stourbridge</t>
  </si>
  <si>
    <t>Blythe</t>
  </si>
  <si>
    <t>Burntwood</t>
  </si>
  <si>
    <t>Chase</t>
  </si>
  <si>
    <t>Sandwell</t>
  </si>
  <si>
    <t>Solihull A</t>
  </si>
  <si>
    <t>Dove Valley</t>
  </si>
  <si>
    <t>Worcester</t>
  </si>
  <si>
    <t>Halesowen</t>
  </si>
  <si>
    <t>Orion</t>
  </si>
  <si>
    <t>Northgate</t>
  </si>
  <si>
    <t>Stratford</t>
  </si>
  <si>
    <t>Perry Beeches</t>
  </si>
  <si>
    <t>Bilston</t>
  </si>
  <si>
    <t>Stafford</t>
  </si>
  <si>
    <t>dns</t>
  </si>
  <si>
    <t>Redditch</t>
  </si>
  <si>
    <t>Wellington</t>
  </si>
  <si>
    <t>Lichfield</t>
  </si>
  <si>
    <t>Rugby</t>
  </si>
  <si>
    <t>DIVISION 3</t>
  </si>
  <si>
    <t>Walsall</t>
  </si>
  <si>
    <t>Evesham</t>
  </si>
  <si>
    <t>Warley Wasps</t>
  </si>
  <si>
    <t>Cheadle</t>
  </si>
  <si>
    <t>3 1st places in final</t>
  </si>
  <si>
    <t>Nuneaton &amp; Bedworth B</t>
  </si>
  <si>
    <t>0 1st places in final</t>
  </si>
  <si>
    <t>Camphill</t>
  </si>
  <si>
    <t>Boldmere B</t>
  </si>
  <si>
    <t>Droitwich</t>
  </si>
  <si>
    <t>Solihull B</t>
  </si>
  <si>
    <t>Oswestry</t>
  </si>
  <si>
    <t>Tamworth</t>
  </si>
  <si>
    <t>Broadway</t>
  </si>
  <si>
    <t>Telford Aqua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</si>
</sst>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2" xfId="0" applyFont="1" applyBorder="1"/>
    <xf numFmtId="0" fontId="2" fillId="0" borderId="2" xfId="0" applyFont="1" applyBorder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3" fillId="0" borderId="2" xfId="0" applyFont="1" applyBorder="1"/>
    <xf numFmtId="0" fontId="3" fillId="0" borderId="2" xfId="0" applyFont="1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1" fontId="0" fillId="0" borderId="2" xfId="0" applyNumberFormat="1" applyBorder="1" applyAlignment="1">
      <alignment horizontal="right"/>
    </xf>
    <xf numFmtId="0" fontId="0" fillId="0" borderId="5" xfId="0" applyBorder="1" applyAlignment="1" applyProtection="1">
      <alignment horizontal="right"/>
      <protection hidden="1"/>
    </xf>
    <xf numFmtId="0" fontId="3" fillId="0" borderId="5" xfId="0" applyFont="1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1" fontId="0" fillId="0" borderId="5" xfId="0" applyNumberFormat="1" applyBorder="1" applyAlignment="1">
      <alignment horizontal="right"/>
    </xf>
    <xf numFmtId="0" fontId="3" fillId="0" borderId="5" xfId="0" applyFont="1" applyFill="1" applyBorder="1" applyProtection="1">
      <protection hidden="1"/>
    </xf>
    <xf numFmtId="0" fontId="3" fillId="0" borderId="5" xfId="0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2" xfId="0" applyFont="1" applyFill="1" applyBorder="1" applyProtection="1"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right"/>
      <protection hidden="1"/>
    </xf>
    <xf numFmtId="0" fontId="3" fillId="2" borderId="2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" xfId="0" applyFill="1" applyBorder="1"/>
    <xf numFmtId="1" fontId="0" fillId="2" borderId="2" xfId="0" applyNumberFormat="1" applyFill="1" applyBorder="1" applyAlignment="1">
      <alignment horizontal="right"/>
    </xf>
    <xf numFmtId="0" fontId="3" fillId="2" borderId="2" xfId="0" applyFont="1" applyFill="1" applyBorder="1" applyAlignment="1" applyProtection="1">
      <alignment horizontal="left"/>
      <protection hidden="1"/>
    </xf>
    <xf numFmtId="0" fontId="3" fillId="2" borderId="2" xfId="0" applyNumberFormat="1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0" fontId="3" fillId="2" borderId="2" xfId="0" applyFont="1" applyFill="1" applyBorder="1"/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2" xfId="0" applyBorder="1" applyAlignment="1">
      <alignment horizontal="right"/>
    </xf>
    <xf numFmtId="0" fontId="2" fillId="0" borderId="2" xfId="0" applyFont="1" applyFill="1" applyBorder="1" applyProtection="1">
      <protection hidden="1"/>
    </xf>
    <xf numFmtId="0" fontId="0" fillId="0" borderId="0" xfId="0" applyAlignment="1">
      <alignment horizontal="left"/>
    </xf>
    <xf numFmtId="0" fontId="0" fillId="0" borderId="5" xfId="0" applyNumberForma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right"/>
      <protection hidden="1"/>
    </xf>
    <xf numFmtId="0" fontId="0" fillId="0" borderId="2" xfId="0" applyNumberForma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>
      <alignment horizontal="center"/>
    </xf>
    <xf numFmtId="0" fontId="4" fillId="0" borderId="0" xfId="0" applyFont="1" applyBorder="1" applyProtection="1">
      <protection hidden="1"/>
    </xf>
    <xf numFmtId="0" fontId="3" fillId="0" borderId="0" xfId="0" applyFont="1" applyFill="1" applyBorder="1"/>
    <xf numFmtId="0" fontId="0" fillId="0" borderId="0" xfId="0" applyNumberFormat="1" applyBorder="1" applyAlignment="1" applyProtection="1">
      <alignment horizontal="right"/>
      <protection hidden="1"/>
    </xf>
    <xf numFmtId="0" fontId="0" fillId="3" borderId="2" xfId="0" applyNumberFormat="1" applyFill="1" applyBorder="1" applyAlignment="1" applyProtection="1">
      <alignment horizontal="right"/>
      <protection hidden="1"/>
    </xf>
    <xf numFmtId="0" fontId="3" fillId="3" borderId="2" xfId="0" applyFont="1" applyFill="1" applyBorder="1" applyProtection="1"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right"/>
      <protection hidden="1"/>
    </xf>
    <xf numFmtId="0" fontId="0" fillId="3" borderId="4" xfId="0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right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left"/>
      <protection hidden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agu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Draw ROUND 1"/>
      <sheetName val="Results ROUND 1"/>
      <sheetName val="Draw ROUND 2"/>
      <sheetName val="Results ROUND 2"/>
      <sheetName val="Draw ROUND 3"/>
      <sheetName val="Results ROUND 3"/>
      <sheetName val="Sheet1"/>
    </sheetNames>
    <sheetDataSet>
      <sheetData sheetId="0"/>
      <sheetData sheetId="1"/>
      <sheetData sheetId="2">
        <row r="4">
          <cell r="C4" t="str">
            <v>Gala</v>
          </cell>
          <cell r="I4" t="str">
            <v>Gala</v>
          </cell>
          <cell r="O4" t="str">
            <v>Gala</v>
          </cell>
        </row>
        <row r="5">
          <cell r="B5" t="str">
            <v>Gala 1 - Coventry</v>
          </cell>
          <cell r="C5" t="str">
            <v>Points</v>
          </cell>
          <cell r="H5" t="str">
            <v>Gala 1 - Redditch</v>
          </cell>
          <cell r="I5" t="str">
            <v>Points</v>
          </cell>
          <cell r="N5" t="str">
            <v xml:space="preserve">Gala 1 </v>
          </cell>
          <cell r="O5" t="str">
            <v>Points</v>
          </cell>
        </row>
        <row r="6">
          <cell r="B6" t="str">
            <v>Bilston</v>
          </cell>
          <cell r="C6">
            <v>112</v>
          </cell>
          <cell r="D6">
            <v>1</v>
          </cell>
          <cell r="H6" t="str">
            <v>Wellington</v>
          </cell>
          <cell r="I6" t="str">
            <v>dns</v>
          </cell>
          <cell r="J6">
            <v>0</v>
          </cell>
          <cell r="P6" t="e">
            <v>#N/A</v>
          </cell>
        </row>
        <row r="7">
          <cell r="B7" t="str">
            <v>Leics Sharks</v>
          </cell>
          <cell r="C7">
            <v>192</v>
          </cell>
          <cell r="D7">
            <v>4</v>
          </cell>
          <cell r="H7" t="str">
            <v>Sandwell</v>
          </cell>
          <cell r="I7">
            <v>182</v>
          </cell>
          <cell r="J7">
            <v>4</v>
          </cell>
          <cell r="P7" t="e">
            <v>#N/A</v>
          </cell>
        </row>
        <row r="8">
          <cell r="B8" t="str">
            <v>Nuneaton &amp; Bedworth A</v>
          </cell>
          <cell r="C8">
            <v>246</v>
          </cell>
          <cell r="D8">
            <v>6</v>
          </cell>
          <cell r="H8" t="str">
            <v>Wolverhampton</v>
          </cell>
          <cell r="I8">
            <v>204</v>
          </cell>
          <cell r="J8">
            <v>5</v>
          </cell>
          <cell r="P8" t="e">
            <v>#N/A</v>
          </cell>
        </row>
        <row r="9">
          <cell r="B9" t="str">
            <v>Blythe</v>
          </cell>
          <cell r="C9">
            <v>141</v>
          </cell>
          <cell r="D9">
            <v>3</v>
          </cell>
          <cell r="H9" t="str">
            <v>Dove Valley</v>
          </cell>
          <cell r="I9">
            <v>163</v>
          </cell>
          <cell r="J9">
            <v>3</v>
          </cell>
          <cell r="P9" t="e">
            <v>#N/A</v>
          </cell>
        </row>
        <row r="10">
          <cell r="B10" t="str">
            <v>Worcester</v>
          </cell>
          <cell r="C10">
            <v>133</v>
          </cell>
          <cell r="D10">
            <v>2</v>
          </cell>
          <cell r="H10" t="str">
            <v>Halesowen</v>
          </cell>
          <cell r="I10">
            <v>158</v>
          </cell>
          <cell r="J10">
            <v>2</v>
          </cell>
          <cell r="P10" t="e">
            <v>#N/A</v>
          </cell>
        </row>
        <row r="11">
          <cell r="B11" t="str">
            <v>Coventry</v>
          </cell>
          <cell r="C11">
            <v>214</v>
          </cell>
          <cell r="D11">
            <v>5</v>
          </cell>
          <cell r="H11" t="str">
            <v>Wombourne</v>
          </cell>
          <cell r="I11">
            <v>245</v>
          </cell>
          <cell r="J11">
            <v>6</v>
          </cell>
          <cell r="P11" t="e">
            <v>#N/A</v>
          </cell>
        </row>
        <row r="13">
          <cell r="B13" t="str">
            <v>Gala 2 -  Rugby</v>
          </cell>
          <cell r="H13" t="str">
            <v>Gala 2 - Cheslyn Hay</v>
          </cell>
          <cell r="N13" t="str">
            <v>Gala 2 - Nuneaton</v>
          </cell>
        </row>
        <row r="14">
          <cell r="B14" t="str">
            <v>Braunstone</v>
          </cell>
          <cell r="C14">
            <v>263</v>
          </cell>
          <cell r="D14">
            <v>6</v>
          </cell>
          <cell r="H14" t="str">
            <v>Cannock Phoenix</v>
          </cell>
          <cell r="I14">
            <v>181</v>
          </cell>
          <cell r="J14">
            <v>4</v>
          </cell>
          <cell r="N14" t="str">
            <v>Walsall</v>
          </cell>
          <cell r="O14">
            <v>297</v>
          </cell>
          <cell r="P14">
            <v>7</v>
          </cell>
        </row>
        <row r="15">
          <cell r="B15" t="str">
            <v>Hinckley</v>
          </cell>
          <cell r="C15">
            <v>263</v>
          </cell>
          <cell r="D15">
            <v>6</v>
          </cell>
          <cell r="H15" t="str">
            <v>Bromsgrove</v>
          </cell>
          <cell r="I15">
            <v>207</v>
          </cell>
          <cell r="J15">
            <v>5</v>
          </cell>
          <cell r="N15" t="str">
            <v>Nuneaton &amp; Bedworth B</v>
          </cell>
          <cell r="O15">
            <v>214</v>
          </cell>
          <cell r="P15">
            <v>6</v>
          </cell>
        </row>
        <row r="16">
          <cell r="B16" t="str">
            <v>Rugby</v>
          </cell>
          <cell r="C16">
            <v>141</v>
          </cell>
          <cell r="D16">
            <v>1</v>
          </cell>
          <cell r="J16" t="e">
            <v>#N/A</v>
          </cell>
          <cell r="N16" t="str">
            <v>Oswestry</v>
          </cell>
          <cell r="O16">
            <v>139</v>
          </cell>
          <cell r="P16">
            <v>1</v>
          </cell>
        </row>
        <row r="17">
          <cell r="B17" t="str">
            <v>Stratford</v>
          </cell>
          <cell r="C17">
            <v>209</v>
          </cell>
          <cell r="D17">
            <v>3</v>
          </cell>
          <cell r="H17" t="str">
            <v>Northgate</v>
          </cell>
          <cell r="I17">
            <v>156</v>
          </cell>
          <cell r="J17">
            <v>3</v>
          </cell>
          <cell r="N17" t="str">
            <v>Droitwich</v>
          </cell>
          <cell r="O17">
            <v>146</v>
          </cell>
          <cell r="P17">
            <v>2</v>
          </cell>
        </row>
        <row r="18">
          <cell r="B18" t="str">
            <v>Orion</v>
          </cell>
          <cell r="C18">
            <v>182</v>
          </cell>
          <cell r="D18">
            <v>2</v>
          </cell>
          <cell r="H18" t="str">
            <v>Wyre Forest</v>
          </cell>
          <cell r="I18">
            <v>215</v>
          </cell>
          <cell r="J18">
            <v>6</v>
          </cell>
          <cell r="N18" t="str">
            <v>Cheadle</v>
          </cell>
          <cell r="O18">
            <v>179</v>
          </cell>
          <cell r="P18">
            <v>4</v>
          </cell>
        </row>
        <row r="19">
          <cell r="B19" t="str">
            <v>Chase</v>
          </cell>
          <cell r="C19">
            <v>241</v>
          </cell>
          <cell r="D19">
            <v>4</v>
          </cell>
          <cell r="H19" t="str">
            <v>Perry Beeches</v>
          </cell>
          <cell r="I19">
            <v>128</v>
          </cell>
          <cell r="J19">
            <v>2</v>
          </cell>
          <cell r="N19" t="str">
            <v>Boldmere B</v>
          </cell>
          <cell r="O19">
            <v>200</v>
          </cell>
          <cell r="P19">
            <v>5</v>
          </cell>
        </row>
        <row r="20">
          <cell r="N20" t="str">
            <v>Broadway</v>
          </cell>
          <cell r="O20">
            <v>147</v>
          </cell>
          <cell r="P20">
            <v>3</v>
          </cell>
        </row>
        <row r="21">
          <cell r="B21" t="str">
            <v>Gala 3 - Leamington</v>
          </cell>
          <cell r="H21" t="str">
            <v>Gala 3 - Wyndley</v>
          </cell>
          <cell r="N21" t="str">
            <v>Gala 3 - Tamworth</v>
          </cell>
        </row>
        <row r="22">
          <cell r="B22" t="str">
            <v>Redditch</v>
          </cell>
          <cell r="C22">
            <v>161</v>
          </cell>
          <cell r="D22">
            <v>3</v>
          </cell>
          <cell r="H22" t="str">
            <v>Stafford</v>
          </cell>
          <cell r="J22" t="e">
            <v>#N/A</v>
          </cell>
          <cell r="N22" t="str">
            <v>Camphill</v>
          </cell>
          <cell r="O22">
            <v>172</v>
          </cell>
          <cell r="P22">
            <v>5</v>
          </cell>
        </row>
        <row r="23">
          <cell r="B23" t="str">
            <v>Leamington</v>
          </cell>
          <cell r="C23">
            <v>256</v>
          </cell>
          <cell r="D23">
            <v>6</v>
          </cell>
          <cell r="H23" t="str">
            <v>Kingsbury Aquarius</v>
          </cell>
          <cell r="J23" t="e">
            <v>#N/A</v>
          </cell>
          <cell r="N23" t="str">
            <v>Solihull B</v>
          </cell>
          <cell r="O23">
            <v>130</v>
          </cell>
          <cell r="P23">
            <v>4</v>
          </cell>
        </row>
        <row r="24">
          <cell r="B24" t="str">
            <v>Lichfield</v>
          </cell>
          <cell r="C24">
            <v>99</v>
          </cell>
          <cell r="D24">
            <v>2</v>
          </cell>
          <cell r="H24" t="str">
            <v>Stourbridge</v>
          </cell>
          <cell r="J24" t="e">
            <v>#N/A</v>
          </cell>
          <cell r="N24" t="str">
            <v>Warley Wasps</v>
          </cell>
          <cell r="O24">
            <v>237</v>
          </cell>
          <cell r="P24">
            <v>6</v>
          </cell>
        </row>
        <row r="25">
          <cell r="B25" t="str">
            <v>Solihull A</v>
          </cell>
          <cell r="C25">
            <v>208</v>
          </cell>
          <cell r="D25">
            <v>4</v>
          </cell>
          <cell r="H25" t="str">
            <v>Burntwood</v>
          </cell>
          <cell r="J25" t="e">
            <v>#N/A</v>
          </cell>
          <cell r="N25" t="str">
            <v>Tamworth</v>
          </cell>
          <cell r="O25">
            <v>70</v>
          </cell>
          <cell r="P25">
            <v>3</v>
          </cell>
        </row>
        <row r="26">
          <cell r="B26" t="str">
            <v>Boldmere</v>
          </cell>
          <cell r="C26">
            <v>250</v>
          </cell>
          <cell r="D26">
            <v>5</v>
          </cell>
          <cell r="J26" t="e">
            <v>#N/A</v>
          </cell>
          <cell r="N26" t="str">
            <v>Telford Aqua</v>
          </cell>
          <cell r="O26" t="str">
            <v>dns</v>
          </cell>
          <cell r="P26">
            <v>0</v>
          </cell>
        </row>
        <row r="27">
          <cell r="D27" t="e">
            <v>#N/A</v>
          </cell>
          <cell r="J27" t="e">
            <v>#N/A</v>
          </cell>
          <cell r="N27" t="str">
            <v>Evesham</v>
          </cell>
          <cell r="O27">
            <v>263</v>
          </cell>
          <cell r="P27">
            <v>7</v>
          </cell>
        </row>
      </sheetData>
      <sheetData sheetId="3"/>
      <sheetData sheetId="4">
        <row r="4">
          <cell r="C4" t="str">
            <v>Gala</v>
          </cell>
          <cell r="I4" t="str">
            <v>Gala</v>
          </cell>
          <cell r="O4" t="str">
            <v>Gala</v>
          </cell>
        </row>
        <row r="5">
          <cell r="C5" t="str">
            <v>Points</v>
          </cell>
          <cell r="I5" t="str">
            <v>Points</v>
          </cell>
          <cell r="O5" t="str">
            <v>Points</v>
          </cell>
        </row>
        <row r="6">
          <cell r="B6" t="str">
            <v>Boldmere A</v>
          </cell>
          <cell r="C6">
            <v>212</v>
          </cell>
          <cell r="D6">
            <v>5</v>
          </cell>
          <cell r="H6" t="str">
            <v>Kingsbury Aquarius</v>
          </cell>
          <cell r="I6">
            <v>254</v>
          </cell>
          <cell r="J6">
            <v>6</v>
          </cell>
          <cell r="N6" t="str">
            <v>Warley Wasps</v>
          </cell>
          <cell r="O6">
            <v>265</v>
          </cell>
          <cell r="P6">
            <v>7</v>
          </cell>
        </row>
        <row r="7">
          <cell r="B7" t="str">
            <v>Chase</v>
          </cell>
          <cell r="C7">
            <v>154</v>
          </cell>
          <cell r="D7">
            <v>3</v>
          </cell>
          <cell r="H7" t="str">
            <v>Perry Beeches</v>
          </cell>
          <cell r="I7">
            <v>189</v>
          </cell>
          <cell r="J7">
            <v>3</v>
          </cell>
          <cell r="N7" t="str">
            <v>Telford Aqua</v>
          </cell>
          <cell r="O7">
            <v>123</v>
          </cell>
          <cell r="P7">
            <v>1</v>
          </cell>
        </row>
        <row r="8">
          <cell r="B8" t="str">
            <v>Bilston</v>
          </cell>
          <cell r="C8">
            <v>120</v>
          </cell>
          <cell r="D8">
            <v>2</v>
          </cell>
          <cell r="H8" t="str">
            <v>Wolverhampton</v>
          </cell>
          <cell r="I8">
            <v>221</v>
          </cell>
          <cell r="J8">
            <v>5</v>
          </cell>
          <cell r="N8" t="str">
            <v xml:space="preserve">Droitwich </v>
          </cell>
          <cell r="O8">
            <v>256</v>
          </cell>
          <cell r="P8">
            <v>6</v>
          </cell>
        </row>
        <row r="9">
          <cell r="B9" t="str">
            <v>Rugby</v>
          </cell>
          <cell r="C9">
            <v>109</v>
          </cell>
          <cell r="D9">
            <v>1</v>
          </cell>
          <cell r="H9" t="str">
            <v>Dove Valley</v>
          </cell>
          <cell r="I9">
            <v>207</v>
          </cell>
          <cell r="J9">
            <v>4</v>
          </cell>
          <cell r="N9" t="str">
            <v>Camphill</v>
          </cell>
          <cell r="O9">
            <v>156</v>
          </cell>
          <cell r="P9">
            <v>3</v>
          </cell>
        </row>
        <row r="10">
          <cell r="B10" t="str">
            <v>Blythe</v>
          </cell>
          <cell r="C10">
            <v>184</v>
          </cell>
          <cell r="D10">
            <v>4</v>
          </cell>
          <cell r="H10" t="str">
            <v>Wellington</v>
          </cell>
          <cell r="I10" t="str">
            <v>dns</v>
          </cell>
          <cell r="J10">
            <v>0</v>
          </cell>
          <cell r="N10" t="str">
            <v>Boldmere B</v>
          </cell>
          <cell r="O10">
            <v>210</v>
          </cell>
          <cell r="P10">
            <v>5</v>
          </cell>
        </row>
        <row r="11">
          <cell r="B11" t="str">
            <v>Leamington</v>
          </cell>
          <cell r="C11">
            <v>261</v>
          </cell>
          <cell r="D11">
            <v>6</v>
          </cell>
          <cell r="N11" t="str">
            <v>Nuneaton &amp; Bedworth B</v>
          </cell>
          <cell r="O11">
            <v>183</v>
          </cell>
          <cell r="P11">
            <v>4</v>
          </cell>
        </row>
        <row r="12">
          <cell r="N12" t="str">
            <v>Broadway</v>
          </cell>
          <cell r="O12">
            <v>135</v>
          </cell>
          <cell r="P12">
            <v>2</v>
          </cell>
        </row>
        <row r="15">
          <cell r="B15" t="str">
            <v>Worcester</v>
          </cell>
          <cell r="C15">
            <v>231</v>
          </cell>
          <cell r="D15">
            <v>5</v>
          </cell>
          <cell r="H15" t="str">
            <v>Northgate</v>
          </cell>
          <cell r="I15">
            <v>170</v>
          </cell>
          <cell r="J15">
            <v>3</v>
          </cell>
          <cell r="N15" t="str">
            <v>Cheadle</v>
          </cell>
          <cell r="O15">
            <v>165</v>
          </cell>
          <cell r="P15">
            <v>4</v>
          </cell>
        </row>
        <row r="16">
          <cell r="B16" t="str">
            <v>Braunstone</v>
          </cell>
          <cell r="C16">
            <v>196</v>
          </cell>
          <cell r="D16">
            <v>4</v>
          </cell>
          <cell r="H16" t="str">
            <v>Halesowen</v>
          </cell>
          <cell r="I16">
            <v>165</v>
          </cell>
          <cell r="J16">
            <v>2</v>
          </cell>
          <cell r="N16" t="str">
            <v>Evesham</v>
          </cell>
          <cell r="O16">
            <v>243</v>
          </cell>
          <cell r="P16">
            <v>7</v>
          </cell>
        </row>
        <row r="17">
          <cell r="B17" t="str">
            <v>Leicester Sharks</v>
          </cell>
          <cell r="C17">
            <v>236</v>
          </cell>
          <cell r="D17">
            <v>6</v>
          </cell>
          <cell r="H17" t="str">
            <v>Stourbridge</v>
          </cell>
          <cell r="I17">
            <v>201</v>
          </cell>
          <cell r="J17">
            <v>5</v>
          </cell>
          <cell r="N17" t="str">
            <v>Solihull B</v>
          </cell>
          <cell r="O17">
            <v>104</v>
          </cell>
          <cell r="P17">
            <v>3</v>
          </cell>
        </row>
        <row r="18">
          <cell r="B18" t="str">
            <v>Stratford</v>
          </cell>
          <cell r="C18">
            <v>187</v>
          </cell>
          <cell r="D18">
            <v>3</v>
          </cell>
          <cell r="H18" t="str">
            <v>Cannock Phoenix</v>
          </cell>
          <cell r="I18">
            <v>219</v>
          </cell>
          <cell r="J18">
            <v>6</v>
          </cell>
          <cell r="N18" t="str">
            <v>Walsall</v>
          </cell>
          <cell r="O18">
            <v>243</v>
          </cell>
          <cell r="P18">
            <v>7</v>
          </cell>
        </row>
        <row r="19">
          <cell r="B19" t="str">
            <v>Lichfield</v>
          </cell>
          <cell r="C19">
            <v>128</v>
          </cell>
          <cell r="D19">
            <v>2</v>
          </cell>
          <cell r="I19" t="str">
            <v>dns</v>
          </cell>
          <cell r="J19">
            <v>0</v>
          </cell>
          <cell r="N19" t="str">
            <v>Tamworth</v>
          </cell>
          <cell r="O19">
            <v>68</v>
          </cell>
          <cell r="P19">
            <v>2</v>
          </cell>
        </row>
        <row r="20">
          <cell r="D20" t="e">
            <v>#N/A</v>
          </cell>
          <cell r="H20" t="str">
            <v>Sandwell</v>
          </cell>
          <cell r="I20">
            <v>193</v>
          </cell>
          <cell r="J20">
            <v>4</v>
          </cell>
          <cell r="N20" t="str">
            <v>Oswestry</v>
          </cell>
          <cell r="O20">
            <v>180</v>
          </cell>
          <cell r="P20">
            <v>5</v>
          </cell>
        </row>
        <row r="23">
          <cell r="B23" t="str">
            <v>Nuneaton &amp; Bedworth A</v>
          </cell>
          <cell r="C23">
            <v>220</v>
          </cell>
          <cell r="D23">
            <v>5</v>
          </cell>
          <cell r="H23" t="str">
            <v>Burntwood</v>
          </cell>
          <cell r="I23">
            <v>180</v>
          </cell>
          <cell r="J23">
            <v>3</v>
          </cell>
          <cell r="P23" t="e">
            <v>#N/A</v>
          </cell>
        </row>
        <row r="24">
          <cell r="B24" t="str">
            <v>Orion</v>
          </cell>
          <cell r="C24">
            <v>170</v>
          </cell>
          <cell r="D24">
            <v>4</v>
          </cell>
          <cell r="H24" t="str">
            <v>Wombourne</v>
          </cell>
          <cell r="I24">
            <v>231</v>
          </cell>
          <cell r="J24">
            <v>6</v>
          </cell>
          <cell r="P24" t="e">
            <v>#N/A</v>
          </cell>
        </row>
        <row r="25">
          <cell r="B25" t="str">
            <v>Redditch</v>
          </cell>
          <cell r="C25">
            <v>105</v>
          </cell>
          <cell r="D25">
            <v>1</v>
          </cell>
          <cell r="H25" t="str">
            <v>Bromsgrove</v>
          </cell>
          <cell r="I25">
            <v>207</v>
          </cell>
          <cell r="J25">
            <v>4</v>
          </cell>
          <cell r="P25" t="e">
            <v>#N/A</v>
          </cell>
        </row>
        <row r="26">
          <cell r="B26" t="str">
            <v>Hinckley</v>
          </cell>
          <cell r="C26">
            <v>158</v>
          </cell>
          <cell r="D26">
            <v>3</v>
          </cell>
          <cell r="H26" t="str">
            <v>n/a</v>
          </cell>
          <cell r="I26" t="str">
            <v>dns</v>
          </cell>
          <cell r="J26">
            <v>0</v>
          </cell>
          <cell r="P26" t="e">
            <v>#N/A</v>
          </cell>
        </row>
        <row r="27">
          <cell r="B27" t="str">
            <v>Solihull A</v>
          </cell>
          <cell r="C27">
            <v>154</v>
          </cell>
          <cell r="D27">
            <v>2</v>
          </cell>
          <cell r="H27" t="str">
            <v>Stafford</v>
          </cell>
          <cell r="I27" t="str">
            <v>dns</v>
          </cell>
          <cell r="J27">
            <v>0</v>
          </cell>
          <cell r="P27" t="e">
            <v>#N/A</v>
          </cell>
        </row>
        <row r="28">
          <cell r="B28" t="str">
            <v>Coventry</v>
          </cell>
          <cell r="C28">
            <v>229</v>
          </cell>
          <cell r="D28">
            <v>6</v>
          </cell>
          <cell r="H28" t="str">
            <v xml:space="preserve">Wyre Forest </v>
          </cell>
          <cell r="I28">
            <v>222</v>
          </cell>
          <cell r="J28">
            <v>5</v>
          </cell>
          <cell r="P28" t="e">
            <v>#N/A</v>
          </cell>
        </row>
      </sheetData>
      <sheetData sheetId="5"/>
      <sheetData sheetId="6">
        <row r="4">
          <cell r="B4" t="str">
            <v>Boldmere A</v>
          </cell>
          <cell r="C4">
            <v>247</v>
          </cell>
          <cell r="D4">
            <v>6</v>
          </cell>
          <cell r="H4" t="str">
            <v>Kingsbury Aquarius</v>
          </cell>
          <cell r="I4">
            <v>233</v>
          </cell>
          <cell r="J4">
            <v>5</v>
          </cell>
          <cell r="N4" t="str">
            <v>Warley Wasps</v>
          </cell>
          <cell r="O4">
            <v>240</v>
          </cell>
          <cell r="P4">
            <v>5</v>
          </cell>
        </row>
        <row r="5">
          <cell r="B5" t="str">
            <v>Orion</v>
          </cell>
          <cell r="C5">
            <v>171</v>
          </cell>
          <cell r="D5">
            <v>3</v>
          </cell>
          <cell r="H5" t="str">
            <v>Wombourne</v>
          </cell>
          <cell r="I5">
            <v>256</v>
          </cell>
          <cell r="J5">
            <v>6</v>
          </cell>
          <cell r="N5" t="str">
            <v>Evesham</v>
          </cell>
          <cell r="O5">
            <v>254</v>
          </cell>
          <cell r="P5">
            <v>6</v>
          </cell>
        </row>
        <row r="6">
          <cell r="B6" t="str">
            <v>Leicester Sharks</v>
          </cell>
          <cell r="C6">
            <v>247</v>
          </cell>
          <cell r="D6">
            <v>6</v>
          </cell>
          <cell r="H6" t="str">
            <v>Stourbridge</v>
          </cell>
          <cell r="I6">
            <v>213</v>
          </cell>
          <cell r="J6">
            <v>4</v>
          </cell>
          <cell r="N6" t="str">
            <v xml:space="preserve">Droitwich </v>
          </cell>
          <cell r="O6">
            <v>197</v>
          </cell>
          <cell r="P6">
            <v>4</v>
          </cell>
        </row>
        <row r="7">
          <cell r="B7" t="str">
            <v>Rugby</v>
          </cell>
          <cell r="C7">
            <v>142</v>
          </cell>
          <cell r="D7">
            <v>2</v>
          </cell>
          <cell r="H7" t="str">
            <v>Dove Valley</v>
          </cell>
          <cell r="I7">
            <v>175</v>
          </cell>
          <cell r="J7">
            <v>3</v>
          </cell>
          <cell r="N7" t="str">
            <v>Walsall</v>
          </cell>
          <cell r="O7">
            <v>265</v>
          </cell>
          <cell r="P7">
            <v>7</v>
          </cell>
        </row>
        <row r="8">
          <cell r="B8" t="str">
            <v>Solihull A</v>
          </cell>
          <cell r="C8">
            <v>189</v>
          </cell>
          <cell r="D8">
            <v>4</v>
          </cell>
          <cell r="H8" t="str">
            <v>Stafford</v>
          </cell>
          <cell r="I8" t="str">
            <v>dns</v>
          </cell>
          <cell r="J8">
            <v>0</v>
          </cell>
          <cell r="N8" t="str">
            <v>Boldmere B</v>
          </cell>
          <cell r="O8">
            <v>190</v>
          </cell>
          <cell r="P8">
            <v>2</v>
          </cell>
        </row>
        <row r="9">
          <cell r="D9" t="e">
            <v>#N/A</v>
          </cell>
          <cell r="H9">
            <v>0</v>
          </cell>
          <cell r="J9" t="e">
            <v>#N/A</v>
          </cell>
          <cell r="N9" t="str">
            <v>Oswestry</v>
          </cell>
          <cell r="O9">
            <v>191</v>
          </cell>
          <cell r="P9">
            <v>3</v>
          </cell>
        </row>
        <row r="10">
          <cell r="N10" t="str">
            <v>Broadway</v>
          </cell>
          <cell r="O10">
            <v>63</v>
          </cell>
          <cell r="P10">
            <v>1</v>
          </cell>
        </row>
        <row r="13">
          <cell r="B13" t="str">
            <v>Worcester</v>
          </cell>
          <cell r="C13">
            <v>165</v>
          </cell>
          <cell r="D13">
            <v>3</v>
          </cell>
          <cell r="H13" t="str">
            <v>Northgate</v>
          </cell>
          <cell r="I13">
            <v>191</v>
          </cell>
          <cell r="J13">
            <v>3</v>
          </cell>
          <cell r="N13" t="str">
            <v>Cheadle</v>
          </cell>
          <cell r="O13">
            <v>217</v>
          </cell>
          <cell r="P13">
            <v>7</v>
          </cell>
        </row>
        <row r="14">
          <cell r="B14" t="str">
            <v>Chase</v>
          </cell>
          <cell r="C14">
            <v>171</v>
          </cell>
          <cell r="D14">
            <v>4</v>
          </cell>
          <cell r="H14" t="str">
            <v>Perry Beeches</v>
          </cell>
          <cell r="I14">
            <v>133</v>
          </cell>
          <cell r="J14">
            <v>2</v>
          </cell>
          <cell r="N14" t="str">
            <v>Telford Aqua</v>
          </cell>
          <cell r="O14">
            <v>128</v>
          </cell>
          <cell r="P14">
            <v>3</v>
          </cell>
        </row>
        <row r="15">
          <cell r="B15" t="str">
            <v>Redditch</v>
          </cell>
          <cell r="C15">
            <v>99</v>
          </cell>
          <cell r="D15">
            <v>1</v>
          </cell>
          <cell r="H15" t="str">
            <v>Bromsgrove</v>
          </cell>
          <cell r="I15">
            <v>205</v>
          </cell>
          <cell r="J15">
            <v>5</v>
          </cell>
          <cell r="N15" t="str">
            <v>Solihull B</v>
          </cell>
          <cell r="O15">
            <v>137</v>
          </cell>
          <cell r="P15">
            <v>4</v>
          </cell>
        </row>
        <row r="16">
          <cell r="B16" t="str">
            <v>Stratford</v>
          </cell>
          <cell r="C16">
            <v>153</v>
          </cell>
          <cell r="D16">
            <v>2</v>
          </cell>
          <cell r="H16" t="str">
            <v>Cannock Phoenix</v>
          </cell>
          <cell r="I16">
            <v>214</v>
          </cell>
          <cell r="J16">
            <v>6</v>
          </cell>
          <cell r="N16" t="str">
            <v>Camphill</v>
          </cell>
          <cell r="O16">
            <v>181</v>
          </cell>
          <cell r="P16">
            <v>5</v>
          </cell>
        </row>
        <row r="17">
          <cell r="B17" t="str">
            <v>Blythe</v>
          </cell>
          <cell r="C17">
            <v>200</v>
          </cell>
          <cell r="D17">
            <v>5</v>
          </cell>
          <cell r="J17" t="e">
            <v>#N/A</v>
          </cell>
          <cell r="N17" t="str">
            <v>Tamworth</v>
          </cell>
          <cell r="O17">
            <v>54</v>
          </cell>
          <cell r="P17">
            <v>2</v>
          </cell>
        </row>
        <row r="18">
          <cell r="B18" t="str">
            <v>Coventry</v>
          </cell>
          <cell r="C18">
            <v>241</v>
          </cell>
          <cell r="D18">
            <v>6</v>
          </cell>
          <cell r="H18" t="str">
            <v xml:space="preserve">Wyre Forest </v>
          </cell>
          <cell r="I18">
            <v>195</v>
          </cell>
          <cell r="J18">
            <v>4</v>
          </cell>
          <cell r="N18" t="str">
            <v>Nuneaton &amp; Bedworth B</v>
          </cell>
          <cell r="O18">
            <v>213</v>
          </cell>
          <cell r="P18">
            <v>6</v>
          </cell>
        </row>
        <row r="21">
          <cell r="B21" t="str">
            <v>Nuneaton &amp; Bedworth A</v>
          </cell>
          <cell r="C21">
            <v>250</v>
          </cell>
          <cell r="D21">
            <v>5</v>
          </cell>
          <cell r="H21" t="str">
            <v>Burntwood</v>
          </cell>
          <cell r="I21">
            <v>224</v>
          </cell>
          <cell r="J21">
            <v>5</v>
          </cell>
          <cell r="P21" t="e">
            <v>#N/A</v>
          </cell>
        </row>
        <row r="22">
          <cell r="B22" t="str">
            <v>Braunstone</v>
          </cell>
          <cell r="C22">
            <v>182</v>
          </cell>
          <cell r="D22">
            <v>3</v>
          </cell>
          <cell r="H22" t="str">
            <v>Halesowen</v>
          </cell>
          <cell r="I22">
            <v>210</v>
          </cell>
          <cell r="J22">
            <v>4</v>
          </cell>
          <cell r="P22" t="e">
            <v>#N/A</v>
          </cell>
        </row>
        <row r="23">
          <cell r="B23" t="str">
            <v>Bilston</v>
          </cell>
          <cell r="C23">
            <v>131</v>
          </cell>
          <cell r="D23">
            <v>2</v>
          </cell>
          <cell r="H23" t="str">
            <v>Wolverhampton</v>
          </cell>
          <cell r="I23">
            <v>237</v>
          </cell>
          <cell r="J23">
            <v>6</v>
          </cell>
          <cell r="P23" t="e">
            <v>#N/A</v>
          </cell>
        </row>
        <row r="24">
          <cell r="B24" t="str">
            <v>Hinckley</v>
          </cell>
          <cell r="C24">
            <v>186</v>
          </cell>
          <cell r="D24">
            <v>4</v>
          </cell>
          <cell r="H24" t="str">
            <v>Sandwell</v>
          </cell>
          <cell r="I24">
            <v>183</v>
          </cell>
          <cell r="J24">
            <v>3</v>
          </cell>
          <cell r="P24" t="e">
            <v>#N/A</v>
          </cell>
        </row>
        <row r="25">
          <cell r="B25" t="str">
            <v>Lichfield</v>
          </cell>
          <cell r="C25" t="str">
            <v>dns</v>
          </cell>
          <cell r="D25">
            <v>0</v>
          </cell>
          <cell r="J25" t="e">
            <v>#N/A</v>
          </cell>
          <cell r="P25" t="e">
            <v>#N/A</v>
          </cell>
        </row>
        <row r="26">
          <cell r="B26" t="str">
            <v>Leamington</v>
          </cell>
          <cell r="C26">
            <v>257</v>
          </cell>
          <cell r="D26">
            <v>6</v>
          </cell>
          <cell r="J26" t="e">
            <v>#N/A</v>
          </cell>
          <cell r="P26" t="e">
            <v>#N/A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abSelected="1" topLeftCell="A4" workbookViewId="0">
      <selection activeCell="V31" sqref="V31"/>
    </sheetView>
  </sheetViews>
  <sheetFormatPr defaultRowHeight="15" x14ac:dyDescent="0.25"/>
  <cols>
    <col min="1" max="1" width="3.28515625" customWidth="1"/>
    <col min="2" max="2" width="21.42578125" customWidth="1"/>
    <col min="3" max="6" width="4.85546875" style="38" customWidth="1"/>
    <col min="7" max="7" width="6.140625" style="38" customWidth="1"/>
    <col min="8" max="12" width="4.85546875" style="38" customWidth="1"/>
    <col min="13" max="13" width="2" customWidth="1"/>
    <col min="14" max="14" width="3.140625" style="1" customWidth="1"/>
    <col min="15" max="15" width="20.5703125" customWidth="1"/>
    <col min="16" max="25" width="4.85546875" style="38" customWidth="1"/>
    <col min="26" max="26" width="5.28515625" style="1" customWidth="1"/>
    <col min="27" max="27" width="11.140625" bestFit="1" customWidth="1"/>
    <col min="257" max="257" width="3.28515625" customWidth="1"/>
    <col min="258" max="258" width="21.42578125" customWidth="1"/>
    <col min="259" max="262" width="4.85546875" customWidth="1"/>
    <col min="263" max="263" width="6.140625" customWidth="1"/>
    <col min="264" max="268" width="4.85546875" customWidth="1"/>
    <col min="269" max="269" width="2" customWidth="1"/>
    <col min="270" max="270" width="3.140625" customWidth="1"/>
    <col min="271" max="271" width="20.5703125" customWidth="1"/>
    <col min="272" max="281" width="4.85546875" customWidth="1"/>
    <col min="282" max="282" width="5.28515625" customWidth="1"/>
    <col min="283" max="283" width="11.140625" bestFit="1" customWidth="1"/>
    <col min="513" max="513" width="3.28515625" customWidth="1"/>
    <col min="514" max="514" width="21.42578125" customWidth="1"/>
    <col min="515" max="518" width="4.85546875" customWidth="1"/>
    <col min="519" max="519" width="6.140625" customWidth="1"/>
    <col min="520" max="524" width="4.85546875" customWidth="1"/>
    <col min="525" max="525" width="2" customWidth="1"/>
    <col min="526" max="526" width="3.140625" customWidth="1"/>
    <col min="527" max="527" width="20.5703125" customWidth="1"/>
    <col min="528" max="537" width="4.85546875" customWidth="1"/>
    <col min="538" max="538" width="5.28515625" customWidth="1"/>
    <col min="539" max="539" width="11.140625" bestFit="1" customWidth="1"/>
    <col min="769" max="769" width="3.28515625" customWidth="1"/>
    <col min="770" max="770" width="21.42578125" customWidth="1"/>
    <col min="771" max="774" width="4.85546875" customWidth="1"/>
    <col min="775" max="775" width="6.140625" customWidth="1"/>
    <col min="776" max="780" width="4.85546875" customWidth="1"/>
    <col min="781" max="781" width="2" customWidth="1"/>
    <col min="782" max="782" width="3.140625" customWidth="1"/>
    <col min="783" max="783" width="20.5703125" customWidth="1"/>
    <col min="784" max="793" width="4.85546875" customWidth="1"/>
    <col min="794" max="794" width="5.28515625" customWidth="1"/>
    <col min="795" max="795" width="11.140625" bestFit="1" customWidth="1"/>
    <col min="1025" max="1025" width="3.28515625" customWidth="1"/>
    <col min="1026" max="1026" width="21.42578125" customWidth="1"/>
    <col min="1027" max="1030" width="4.85546875" customWidth="1"/>
    <col min="1031" max="1031" width="6.140625" customWidth="1"/>
    <col min="1032" max="1036" width="4.85546875" customWidth="1"/>
    <col min="1037" max="1037" width="2" customWidth="1"/>
    <col min="1038" max="1038" width="3.140625" customWidth="1"/>
    <col min="1039" max="1039" width="20.5703125" customWidth="1"/>
    <col min="1040" max="1049" width="4.85546875" customWidth="1"/>
    <col min="1050" max="1050" width="5.28515625" customWidth="1"/>
    <col min="1051" max="1051" width="11.140625" bestFit="1" customWidth="1"/>
    <col min="1281" max="1281" width="3.28515625" customWidth="1"/>
    <col min="1282" max="1282" width="21.42578125" customWidth="1"/>
    <col min="1283" max="1286" width="4.85546875" customWidth="1"/>
    <col min="1287" max="1287" width="6.140625" customWidth="1"/>
    <col min="1288" max="1292" width="4.85546875" customWidth="1"/>
    <col min="1293" max="1293" width="2" customWidth="1"/>
    <col min="1294" max="1294" width="3.140625" customWidth="1"/>
    <col min="1295" max="1295" width="20.5703125" customWidth="1"/>
    <col min="1296" max="1305" width="4.85546875" customWidth="1"/>
    <col min="1306" max="1306" width="5.28515625" customWidth="1"/>
    <col min="1307" max="1307" width="11.140625" bestFit="1" customWidth="1"/>
    <col min="1537" max="1537" width="3.28515625" customWidth="1"/>
    <col min="1538" max="1538" width="21.42578125" customWidth="1"/>
    <col min="1539" max="1542" width="4.85546875" customWidth="1"/>
    <col min="1543" max="1543" width="6.140625" customWidth="1"/>
    <col min="1544" max="1548" width="4.85546875" customWidth="1"/>
    <col min="1549" max="1549" width="2" customWidth="1"/>
    <col min="1550" max="1550" width="3.140625" customWidth="1"/>
    <col min="1551" max="1551" width="20.5703125" customWidth="1"/>
    <col min="1552" max="1561" width="4.85546875" customWidth="1"/>
    <col min="1562" max="1562" width="5.28515625" customWidth="1"/>
    <col min="1563" max="1563" width="11.140625" bestFit="1" customWidth="1"/>
    <col min="1793" max="1793" width="3.28515625" customWidth="1"/>
    <col min="1794" max="1794" width="21.42578125" customWidth="1"/>
    <col min="1795" max="1798" width="4.85546875" customWidth="1"/>
    <col min="1799" max="1799" width="6.140625" customWidth="1"/>
    <col min="1800" max="1804" width="4.85546875" customWidth="1"/>
    <col min="1805" max="1805" width="2" customWidth="1"/>
    <col min="1806" max="1806" width="3.140625" customWidth="1"/>
    <col min="1807" max="1807" width="20.5703125" customWidth="1"/>
    <col min="1808" max="1817" width="4.85546875" customWidth="1"/>
    <col min="1818" max="1818" width="5.28515625" customWidth="1"/>
    <col min="1819" max="1819" width="11.140625" bestFit="1" customWidth="1"/>
    <col min="2049" max="2049" width="3.28515625" customWidth="1"/>
    <col min="2050" max="2050" width="21.42578125" customWidth="1"/>
    <col min="2051" max="2054" width="4.85546875" customWidth="1"/>
    <col min="2055" max="2055" width="6.140625" customWidth="1"/>
    <col min="2056" max="2060" width="4.85546875" customWidth="1"/>
    <col min="2061" max="2061" width="2" customWidth="1"/>
    <col min="2062" max="2062" width="3.140625" customWidth="1"/>
    <col min="2063" max="2063" width="20.5703125" customWidth="1"/>
    <col min="2064" max="2073" width="4.85546875" customWidth="1"/>
    <col min="2074" max="2074" width="5.28515625" customWidth="1"/>
    <col min="2075" max="2075" width="11.140625" bestFit="1" customWidth="1"/>
    <col min="2305" max="2305" width="3.28515625" customWidth="1"/>
    <col min="2306" max="2306" width="21.42578125" customWidth="1"/>
    <col min="2307" max="2310" width="4.85546875" customWidth="1"/>
    <col min="2311" max="2311" width="6.140625" customWidth="1"/>
    <col min="2312" max="2316" width="4.85546875" customWidth="1"/>
    <col min="2317" max="2317" width="2" customWidth="1"/>
    <col min="2318" max="2318" width="3.140625" customWidth="1"/>
    <col min="2319" max="2319" width="20.5703125" customWidth="1"/>
    <col min="2320" max="2329" width="4.85546875" customWidth="1"/>
    <col min="2330" max="2330" width="5.28515625" customWidth="1"/>
    <col min="2331" max="2331" width="11.140625" bestFit="1" customWidth="1"/>
    <col min="2561" max="2561" width="3.28515625" customWidth="1"/>
    <col min="2562" max="2562" width="21.42578125" customWidth="1"/>
    <col min="2563" max="2566" width="4.85546875" customWidth="1"/>
    <col min="2567" max="2567" width="6.140625" customWidth="1"/>
    <col min="2568" max="2572" width="4.85546875" customWidth="1"/>
    <col min="2573" max="2573" width="2" customWidth="1"/>
    <col min="2574" max="2574" width="3.140625" customWidth="1"/>
    <col min="2575" max="2575" width="20.5703125" customWidth="1"/>
    <col min="2576" max="2585" width="4.85546875" customWidth="1"/>
    <col min="2586" max="2586" width="5.28515625" customWidth="1"/>
    <col min="2587" max="2587" width="11.140625" bestFit="1" customWidth="1"/>
    <col min="2817" max="2817" width="3.28515625" customWidth="1"/>
    <col min="2818" max="2818" width="21.42578125" customWidth="1"/>
    <col min="2819" max="2822" width="4.85546875" customWidth="1"/>
    <col min="2823" max="2823" width="6.140625" customWidth="1"/>
    <col min="2824" max="2828" width="4.85546875" customWidth="1"/>
    <col min="2829" max="2829" width="2" customWidth="1"/>
    <col min="2830" max="2830" width="3.140625" customWidth="1"/>
    <col min="2831" max="2831" width="20.5703125" customWidth="1"/>
    <col min="2832" max="2841" width="4.85546875" customWidth="1"/>
    <col min="2842" max="2842" width="5.28515625" customWidth="1"/>
    <col min="2843" max="2843" width="11.140625" bestFit="1" customWidth="1"/>
    <col min="3073" max="3073" width="3.28515625" customWidth="1"/>
    <col min="3074" max="3074" width="21.42578125" customWidth="1"/>
    <col min="3075" max="3078" width="4.85546875" customWidth="1"/>
    <col min="3079" max="3079" width="6.140625" customWidth="1"/>
    <col min="3080" max="3084" width="4.85546875" customWidth="1"/>
    <col min="3085" max="3085" width="2" customWidth="1"/>
    <col min="3086" max="3086" width="3.140625" customWidth="1"/>
    <col min="3087" max="3087" width="20.5703125" customWidth="1"/>
    <col min="3088" max="3097" width="4.85546875" customWidth="1"/>
    <col min="3098" max="3098" width="5.28515625" customWidth="1"/>
    <col min="3099" max="3099" width="11.140625" bestFit="1" customWidth="1"/>
    <col min="3329" max="3329" width="3.28515625" customWidth="1"/>
    <col min="3330" max="3330" width="21.42578125" customWidth="1"/>
    <col min="3331" max="3334" width="4.85546875" customWidth="1"/>
    <col min="3335" max="3335" width="6.140625" customWidth="1"/>
    <col min="3336" max="3340" width="4.85546875" customWidth="1"/>
    <col min="3341" max="3341" width="2" customWidth="1"/>
    <col min="3342" max="3342" width="3.140625" customWidth="1"/>
    <col min="3343" max="3343" width="20.5703125" customWidth="1"/>
    <col min="3344" max="3353" width="4.85546875" customWidth="1"/>
    <col min="3354" max="3354" width="5.28515625" customWidth="1"/>
    <col min="3355" max="3355" width="11.140625" bestFit="1" customWidth="1"/>
    <col min="3585" max="3585" width="3.28515625" customWidth="1"/>
    <col min="3586" max="3586" width="21.42578125" customWidth="1"/>
    <col min="3587" max="3590" width="4.85546875" customWidth="1"/>
    <col min="3591" max="3591" width="6.140625" customWidth="1"/>
    <col min="3592" max="3596" width="4.85546875" customWidth="1"/>
    <col min="3597" max="3597" width="2" customWidth="1"/>
    <col min="3598" max="3598" width="3.140625" customWidth="1"/>
    <col min="3599" max="3599" width="20.5703125" customWidth="1"/>
    <col min="3600" max="3609" width="4.85546875" customWidth="1"/>
    <col min="3610" max="3610" width="5.28515625" customWidth="1"/>
    <col min="3611" max="3611" width="11.140625" bestFit="1" customWidth="1"/>
    <col min="3841" max="3841" width="3.28515625" customWidth="1"/>
    <col min="3842" max="3842" width="21.42578125" customWidth="1"/>
    <col min="3843" max="3846" width="4.85546875" customWidth="1"/>
    <col min="3847" max="3847" width="6.140625" customWidth="1"/>
    <col min="3848" max="3852" width="4.85546875" customWidth="1"/>
    <col min="3853" max="3853" width="2" customWidth="1"/>
    <col min="3854" max="3854" width="3.140625" customWidth="1"/>
    <col min="3855" max="3855" width="20.5703125" customWidth="1"/>
    <col min="3856" max="3865" width="4.85546875" customWidth="1"/>
    <col min="3866" max="3866" width="5.28515625" customWidth="1"/>
    <col min="3867" max="3867" width="11.140625" bestFit="1" customWidth="1"/>
    <col min="4097" max="4097" width="3.28515625" customWidth="1"/>
    <col min="4098" max="4098" width="21.42578125" customWidth="1"/>
    <col min="4099" max="4102" width="4.85546875" customWidth="1"/>
    <col min="4103" max="4103" width="6.140625" customWidth="1"/>
    <col min="4104" max="4108" width="4.85546875" customWidth="1"/>
    <col min="4109" max="4109" width="2" customWidth="1"/>
    <col min="4110" max="4110" width="3.140625" customWidth="1"/>
    <col min="4111" max="4111" width="20.5703125" customWidth="1"/>
    <col min="4112" max="4121" width="4.85546875" customWidth="1"/>
    <col min="4122" max="4122" width="5.28515625" customWidth="1"/>
    <col min="4123" max="4123" width="11.140625" bestFit="1" customWidth="1"/>
    <col min="4353" max="4353" width="3.28515625" customWidth="1"/>
    <col min="4354" max="4354" width="21.42578125" customWidth="1"/>
    <col min="4355" max="4358" width="4.85546875" customWidth="1"/>
    <col min="4359" max="4359" width="6.140625" customWidth="1"/>
    <col min="4360" max="4364" width="4.85546875" customWidth="1"/>
    <col min="4365" max="4365" width="2" customWidth="1"/>
    <col min="4366" max="4366" width="3.140625" customWidth="1"/>
    <col min="4367" max="4367" width="20.5703125" customWidth="1"/>
    <col min="4368" max="4377" width="4.85546875" customWidth="1"/>
    <col min="4378" max="4378" width="5.28515625" customWidth="1"/>
    <col min="4379" max="4379" width="11.140625" bestFit="1" customWidth="1"/>
    <col min="4609" max="4609" width="3.28515625" customWidth="1"/>
    <col min="4610" max="4610" width="21.42578125" customWidth="1"/>
    <col min="4611" max="4614" width="4.85546875" customWidth="1"/>
    <col min="4615" max="4615" width="6.140625" customWidth="1"/>
    <col min="4616" max="4620" width="4.85546875" customWidth="1"/>
    <col min="4621" max="4621" width="2" customWidth="1"/>
    <col min="4622" max="4622" width="3.140625" customWidth="1"/>
    <col min="4623" max="4623" width="20.5703125" customWidth="1"/>
    <col min="4624" max="4633" width="4.85546875" customWidth="1"/>
    <col min="4634" max="4634" width="5.28515625" customWidth="1"/>
    <col min="4635" max="4635" width="11.140625" bestFit="1" customWidth="1"/>
    <col min="4865" max="4865" width="3.28515625" customWidth="1"/>
    <col min="4866" max="4866" width="21.42578125" customWidth="1"/>
    <col min="4867" max="4870" width="4.85546875" customWidth="1"/>
    <col min="4871" max="4871" width="6.140625" customWidth="1"/>
    <col min="4872" max="4876" width="4.85546875" customWidth="1"/>
    <col min="4877" max="4877" width="2" customWidth="1"/>
    <col min="4878" max="4878" width="3.140625" customWidth="1"/>
    <col min="4879" max="4879" width="20.5703125" customWidth="1"/>
    <col min="4880" max="4889" width="4.85546875" customWidth="1"/>
    <col min="4890" max="4890" width="5.28515625" customWidth="1"/>
    <col min="4891" max="4891" width="11.140625" bestFit="1" customWidth="1"/>
    <col min="5121" max="5121" width="3.28515625" customWidth="1"/>
    <col min="5122" max="5122" width="21.42578125" customWidth="1"/>
    <col min="5123" max="5126" width="4.85546875" customWidth="1"/>
    <col min="5127" max="5127" width="6.140625" customWidth="1"/>
    <col min="5128" max="5132" width="4.85546875" customWidth="1"/>
    <col min="5133" max="5133" width="2" customWidth="1"/>
    <col min="5134" max="5134" width="3.140625" customWidth="1"/>
    <col min="5135" max="5135" width="20.5703125" customWidth="1"/>
    <col min="5136" max="5145" width="4.85546875" customWidth="1"/>
    <col min="5146" max="5146" width="5.28515625" customWidth="1"/>
    <col min="5147" max="5147" width="11.140625" bestFit="1" customWidth="1"/>
    <col min="5377" max="5377" width="3.28515625" customWidth="1"/>
    <col min="5378" max="5378" width="21.42578125" customWidth="1"/>
    <col min="5379" max="5382" width="4.85546875" customWidth="1"/>
    <col min="5383" max="5383" width="6.140625" customWidth="1"/>
    <col min="5384" max="5388" width="4.85546875" customWidth="1"/>
    <col min="5389" max="5389" width="2" customWidth="1"/>
    <col min="5390" max="5390" width="3.140625" customWidth="1"/>
    <col min="5391" max="5391" width="20.5703125" customWidth="1"/>
    <col min="5392" max="5401" width="4.85546875" customWidth="1"/>
    <col min="5402" max="5402" width="5.28515625" customWidth="1"/>
    <col min="5403" max="5403" width="11.140625" bestFit="1" customWidth="1"/>
    <col min="5633" max="5633" width="3.28515625" customWidth="1"/>
    <col min="5634" max="5634" width="21.42578125" customWidth="1"/>
    <col min="5635" max="5638" width="4.85546875" customWidth="1"/>
    <col min="5639" max="5639" width="6.140625" customWidth="1"/>
    <col min="5640" max="5644" width="4.85546875" customWidth="1"/>
    <col min="5645" max="5645" width="2" customWidth="1"/>
    <col min="5646" max="5646" width="3.140625" customWidth="1"/>
    <col min="5647" max="5647" width="20.5703125" customWidth="1"/>
    <col min="5648" max="5657" width="4.85546875" customWidth="1"/>
    <col min="5658" max="5658" width="5.28515625" customWidth="1"/>
    <col min="5659" max="5659" width="11.140625" bestFit="1" customWidth="1"/>
    <col min="5889" max="5889" width="3.28515625" customWidth="1"/>
    <col min="5890" max="5890" width="21.42578125" customWidth="1"/>
    <col min="5891" max="5894" width="4.85546875" customWidth="1"/>
    <col min="5895" max="5895" width="6.140625" customWidth="1"/>
    <col min="5896" max="5900" width="4.85546875" customWidth="1"/>
    <col min="5901" max="5901" width="2" customWidth="1"/>
    <col min="5902" max="5902" width="3.140625" customWidth="1"/>
    <col min="5903" max="5903" width="20.5703125" customWidth="1"/>
    <col min="5904" max="5913" width="4.85546875" customWidth="1"/>
    <col min="5914" max="5914" width="5.28515625" customWidth="1"/>
    <col min="5915" max="5915" width="11.140625" bestFit="1" customWidth="1"/>
    <col min="6145" max="6145" width="3.28515625" customWidth="1"/>
    <col min="6146" max="6146" width="21.42578125" customWidth="1"/>
    <col min="6147" max="6150" width="4.85546875" customWidth="1"/>
    <col min="6151" max="6151" width="6.140625" customWidth="1"/>
    <col min="6152" max="6156" width="4.85546875" customWidth="1"/>
    <col min="6157" max="6157" width="2" customWidth="1"/>
    <col min="6158" max="6158" width="3.140625" customWidth="1"/>
    <col min="6159" max="6159" width="20.5703125" customWidth="1"/>
    <col min="6160" max="6169" width="4.85546875" customWidth="1"/>
    <col min="6170" max="6170" width="5.28515625" customWidth="1"/>
    <col min="6171" max="6171" width="11.140625" bestFit="1" customWidth="1"/>
    <col min="6401" max="6401" width="3.28515625" customWidth="1"/>
    <col min="6402" max="6402" width="21.42578125" customWidth="1"/>
    <col min="6403" max="6406" width="4.85546875" customWidth="1"/>
    <col min="6407" max="6407" width="6.140625" customWidth="1"/>
    <col min="6408" max="6412" width="4.85546875" customWidth="1"/>
    <col min="6413" max="6413" width="2" customWidth="1"/>
    <col min="6414" max="6414" width="3.140625" customWidth="1"/>
    <col min="6415" max="6415" width="20.5703125" customWidth="1"/>
    <col min="6416" max="6425" width="4.85546875" customWidth="1"/>
    <col min="6426" max="6426" width="5.28515625" customWidth="1"/>
    <col min="6427" max="6427" width="11.140625" bestFit="1" customWidth="1"/>
    <col min="6657" max="6657" width="3.28515625" customWidth="1"/>
    <col min="6658" max="6658" width="21.42578125" customWidth="1"/>
    <col min="6659" max="6662" width="4.85546875" customWidth="1"/>
    <col min="6663" max="6663" width="6.140625" customWidth="1"/>
    <col min="6664" max="6668" width="4.85546875" customWidth="1"/>
    <col min="6669" max="6669" width="2" customWidth="1"/>
    <col min="6670" max="6670" width="3.140625" customWidth="1"/>
    <col min="6671" max="6671" width="20.5703125" customWidth="1"/>
    <col min="6672" max="6681" width="4.85546875" customWidth="1"/>
    <col min="6682" max="6682" width="5.28515625" customWidth="1"/>
    <col min="6683" max="6683" width="11.140625" bestFit="1" customWidth="1"/>
    <col min="6913" max="6913" width="3.28515625" customWidth="1"/>
    <col min="6914" max="6914" width="21.42578125" customWidth="1"/>
    <col min="6915" max="6918" width="4.85546875" customWidth="1"/>
    <col min="6919" max="6919" width="6.140625" customWidth="1"/>
    <col min="6920" max="6924" width="4.85546875" customWidth="1"/>
    <col min="6925" max="6925" width="2" customWidth="1"/>
    <col min="6926" max="6926" width="3.140625" customWidth="1"/>
    <col min="6927" max="6927" width="20.5703125" customWidth="1"/>
    <col min="6928" max="6937" width="4.85546875" customWidth="1"/>
    <col min="6938" max="6938" width="5.28515625" customWidth="1"/>
    <col min="6939" max="6939" width="11.140625" bestFit="1" customWidth="1"/>
    <col min="7169" max="7169" width="3.28515625" customWidth="1"/>
    <col min="7170" max="7170" width="21.42578125" customWidth="1"/>
    <col min="7171" max="7174" width="4.85546875" customWidth="1"/>
    <col min="7175" max="7175" width="6.140625" customWidth="1"/>
    <col min="7176" max="7180" width="4.85546875" customWidth="1"/>
    <col min="7181" max="7181" width="2" customWidth="1"/>
    <col min="7182" max="7182" width="3.140625" customWidth="1"/>
    <col min="7183" max="7183" width="20.5703125" customWidth="1"/>
    <col min="7184" max="7193" width="4.85546875" customWidth="1"/>
    <col min="7194" max="7194" width="5.28515625" customWidth="1"/>
    <col min="7195" max="7195" width="11.140625" bestFit="1" customWidth="1"/>
    <col min="7425" max="7425" width="3.28515625" customWidth="1"/>
    <col min="7426" max="7426" width="21.42578125" customWidth="1"/>
    <col min="7427" max="7430" width="4.85546875" customWidth="1"/>
    <col min="7431" max="7431" width="6.140625" customWidth="1"/>
    <col min="7432" max="7436" width="4.85546875" customWidth="1"/>
    <col min="7437" max="7437" width="2" customWidth="1"/>
    <col min="7438" max="7438" width="3.140625" customWidth="1"/>
    <col min="7439" max="7439" width="20.5703125" customWidth="1"/>
    <col min="7440" max="7449" width="4.85546875" customWidth="1"/>
    <col min="7450" max="7450" width="5.28515625" customWidth="1"/>
    <col min="7451" max="7451" width="11.140625" bestFit="1" customWidth="1"/>
    <col min="7681" max="7681" width="3.28515625" customWidth="1"/>
    <col min="7682" max="7682" width="21.42578125" customWidth="1"/>
    <col min="7683" max="7686" width="4.85546875" customWidth="1"/>
    <col min="7687" max="7687" width="6.140625" customWidth="1"/>
    <col min="7688" max="7692" width="4.85546875" customWidth="1"/>
    <col min="7693" max="7693" width="2" customWidth="1"/>
    <col min="7694" max="7694" width="3.140625" customWidth="1"/>
    <col min="7695" max="7695" width="20.5703125" customWidth="1"/>
    <col min="7696" max="7705" width="4.85546875" customWidth="1"/>
    <col min="7706" max="7706" width="5.28515625" customWidth="1"/>
    <col min="7707" max="7707" width="11.140625" bestFit="1" customWidth="1"/>
    <col min="7937" max="7937" width="3.28515625" customWidth="1"/>
    <col min="7938" max="7938" width="21.42578125" customWidth="1"/>
    <col min="7939" max="7942" width="4.85546875" customWidth="1"/>
    <col min="7943" max="7943" width="6.140625" customWidth="1"/>
    <col min="7944" max="7948" width="4.85546875" customWidth="1"/>
    <col min="7949" max="7949" width="2" customWidth="1"/>
    <col min="7950" max="7950" width="3.140625" customWidth="1"/>
    <col min="7951" max="7951" width="20.5703125" customWidth="1"/>
    <col min="7952" max="7961" width="4.85546875" customWidth="1"/>
    <col min="7962" max="7962" width="5.28515625" customWidth="1"/>
    <col min="7963" max="7963" width="11.140625" bestFit="1" customWidth="1"/>
    <col min="8193" max="8193" width="3.28515625" customWidth="1"/>
    <col min="8194" max="8194" width="21.42578125" customWidth="1"/>
    <col min="8195" max="8198" width="4.85546875" customWidth="1"/>
    <col min="8199" max="8199" width="6.140625" customWidth="1"/>
    <col min="8200" max="8204" width="4.85546875" customWidth="1"/>
    <col min="8205" max="8205" width="2" customWidth="1"/>
    <col min="8206" max="8206" width="3.140625" customWidth="1"/>
    <col min="8207" max="8207" width="20.5703125" customWidth="1"/>
    <col min="8208" max="8217" width="4.85546875" customWidth="1"/>
    <col min="8218" max="8218" width="5.28515625" customWidth="1"/>
    <col min="8219" max="8219" width="11.140625" bestFit="1" customWidth="1"/>
    <col min="8449" max="8449" width="3.28515625" customWidth="1"/>
    <col min="8450" max="8450" width="21.42578125" customWidth="1"/>
    <col min="8451" max="8454" width="4.85546875" customWidth="1"/>
    <col min="8455" max="8455" width="6.140625" customWidth="1"/>
    <col min="8456" max="8460" width="4.85546875" customWidth="1"/>
    <col min="8461" max="8461" width="2" customWidth="1"/>
    <col min="8462" max="8462" width="3.140625" customWidth="1"/>
    <col min="8463" max="8463" width="20.5703125" customWidth="1"/>
    <col min="8464" max="8473" width="4.85546875" customWidth="1"/>
    <col min="8474" max="8474" width="5.28515625" customWidth="1"/>
    <col min="8475" max="8475" width="11.140625" bestFit="1" customWidth="1"/>
    <col min="8705" max="8705" width="3.28515625" customWidth="1"/>
    <col min="8706" max="8706" width="21.42578125" customWidth="1"/>
    <col min="8707" max="8710" width="4.85546875" customWidth="1"/>
    <col min="8711" max="8711" width="6.140625" customWidth="1"/>
    <col min="8712" max="8716" width="4.85546875" customWidth="1"/>
    <col min="8717" max="8717" width="2" customWidth="1"/>
    <col min="8718" max="8718" width="3.140625" customWidth="1"/>
    <col min="8719" max="8719" width="20.5703125" customWidth="1"/>
    <col min="8720" max="8729" width="4.85546875" customWidth="1"/>
    <col min="8730" max="8730" width="5.28515625" customWidth="1"/>
    <col min="8731" max="8731" width="11.140625" bestFit="1" customWidth="1"/>
    <col min="8961" max="8961" width="3.28515625" customWidth="1"/>
    <col min="8962" max="8962" width="21.42578125" customWidth="1"/>
    <col min="8963" max="8966" width="4.85546875" customWidth="1"/>
    <col min="8967" max="8967" width="6.140625" customWidth="1"/>
    <col min="8968" max="8972" width="4.85546875" customWidth="1"/>
    <col min="8973" max="8973" width="2" customWidth="1"/>
    <col min="8974" max="8974" width="3.140625" customWidth="1"/>
    <col min="8975" max="8975" width="20.5703125" customWidth="1"/>
    <col min="8976" max="8985" width="4.85546875" customWidth="1"/>
    <col min="8986" max="8986" width="5.28515625" customWidth="1"/>
    <col min="8987" max="8987" width="11.140625" bestFit="1" customWidth="1"/>
    <col min="9217" max="9217" width="3.28515625" customWidth="1"/>
    <col min="9218" max="9218" width="21.42578125" customWidth="1"/>
    <col min="9219" max="9222" width="4.85546875" customWidth="1"/>
    <col min="9223" max="9223" width="6.140625" customWidth="1"/>
    <col min="9224" max="9228" width="4.85546875" customWidth="1"/>
    <col min="9229" max="9229" width="2" customWidth="1"/>
    <col min="9230" max="9230" width="3.140625" customWidth="1"/>
    <col min="9231" max="9231" width="20.5703125" customWidth="1"/>
    <col min="9232" max="9241" width="4.85546875" customWidth="1"/>
    <col min="9242" max="9242" width="5.28515625" customWidth="1"/>
    <col min="9243" max="9243" width="11.140625" bestFit="1" customWidth="1"/>
    <col min="9473" max="9473" width="3.28515625" customWidth="1"/>
    <col min="9474" max="9474" width="21.42578125" customWidth="1"/>
    <col min="9475" max="9478" width="4.85546875" customWidth="1"/>
    <col min="9479" max="9479" width="6.140625" customWidth="1"/>
    <col min="9480" max="9484" width="4.85546875" customWidth="1"/>
    <col min="9485" max="9485" width="2" customWidth="1"/>
    <col min="9486" max="9486" width="3.140625" customWidth="1"/>
    <col min="9487" max="9487" width="20.5703125" customWidth="1"/>
    <col min="9488" max="9497" width="4.85546875" customWidth="1"/>
    <col min="9498" max="9498" width="5.28515625" customWidth="1"/>
    <col min="9499" max="9499" width="11.140625" bestFit="1" customWidth="1"/>
    <col min="9729" max="9729" width="3.28515625" customWidth="1"/>
    <col min="9730" max="9730" width="21.42578125" customWidth="1"/>
    <col min="9731" max="9734" width="4.85546875" customWidth="1"/>
    <col min="9735" max="9735" width="6.140625" customWidth="1"/>
    <col min="9736" max="9740" width="4.85546875" customWidth="1"/>
    <col min="9741" max="9741" width="2" customWidth="1"/>
    <col min="9742" max="9742" width="3.140625" customWidth="1"/>
    <col min="9743" max="9743" width="20.5703125" customWidth="1"/>
    <col min="9744" max="9753" width="4.85546875" customWidth="1"/>
    <col min="9754" max="9754" width="5.28515625" customWidth="1"/>
    <col min="9755" max="9755" width="11.140625" bestFit="1" customWidth="1"/>
    <col min="9985" max="9985" width="3.28515625" customWidth="1"/>
    <col min="9986" max="9986" width="21.42578125" customWidth="1"/>
    <col min="9987" max="9990" width="4.85546875" customWidth="1"/>
    <col min="9991" max="9991" width="6.140625" customWidth="1"/>
    <col min="9992" max="9996" width="4.85546875" customWidth="1"/>
    <col min="9997" max="9997" width="2" customWidth="1"/>
    <col min="9998" max="9998" width="3.140625" customWidth="1"/>
    <col min="9999" max="9999" width="20.5703125" customWidth="1"/>
    <col min="10000" max="10009" width="4.85546875" customWidth="1"/>
    <col min="10010" max="10010" width="5.28515625" customWidth="1"/>
    <col min="10011" max="10011" width="11.140625" bestFit="1" customWidth="1"/>
    <col min="10241" max="10241" width="3.28515625" customWidth="1"/>
    <col min="10242" max="10242" width="21.42578125" customWidth="1"/>
    <col min="10243" max="10246" width="4.85546875" customWidth="1"/>
    <col min="10247" max="10247" width="6.140625" customWidth="1"/>
    <col min="10248" max="10252" width="4.85546875" customWidth="1"/>
    <col min="10253" max="10253" width="2" customWidth="1"/>
    <col min="10254" max="10254" width="3.140625" customWidth="1"/>
    <col min="10255" max="10255" width="20.5703125" customWidth="1"/>
    <col min="10256" max="10265" width="4.85546875" customWidth="1"/>
    <col min="10266" max="10266" width="5.28515625" customWidth="1"/>
    <col min="10267" max="10267" width="11.140625" bestFit="1" customWidth="1"/>
    <col min="10497" max="10497" width="3.28515625" customWidth="1"/>
    <col min="10498" max="10498" width="21.42578125" customWidth="1"/>
    <col min="10499" max="10502" width="4.85546875" customWidth="1"/>
    <col min="10503" max="10503" width="6.140625" customWidth="1"/>
    <col min="10504" max="10508" width="4.85546875" customWidth="1"/>
    <col min="10509" max="10509" width="2" customWidth="1"/>
    <col min="10510" max="10510" width="3.140625" customWidth="1"/>
    <col min="10511" max="10511" width="20.5703125" customWidth="1"/>
    <col min="10512" max="10521" width="4.85546875" customWidth="1"/>
    <col min="10522" max="10522" width="5.28515625" customWidth="1"/>
    <col min="10523" max="10523" width="11.140625" bestFit="1" customWidth="1"/>
    <col min="10753" max="10753" width="3.28515625" customWidth="1"/>
    <col min="10754" max="10754" width="21.42578125" customWidth="1"/>
    <col min="10755" max="10758" width="4.85546875" customWidth="1"/>
    <col min="10759" max="10759" width="6.140625" customWidth="1"/>
    <col min="10760" max="10764" width="4.85546875" customWidth="1"/>
    <col min="10765" max="10765" width="2" customWidth="1"/>
    <col min="10766" max="10766" width="3.140625" customWidth="1"/>
    <col min="10767" max="10767" width="20.5703125" customWidth="1"/>
    <col min="10768" max="10777" width="4.85546875" customWidth="1"/>
    <col min="10778" max="10778" width="5.28515625" customWidth="1"/>
    <col min="10779" max="10779" width="11.140625" bestFit="1" customWidth="1"/>
    <col min="11009" max="11009" width="3.28515625" customWidth="1"/>
    <col min="11010" max="11010" width="21.42578125" customWidth="1"/>
    <col min="11011" max="11014" width="4.85546875" customWidth="1"/>
    <col min="11015" max="11015" width="6.140625" customWidth="1"/>
    <col min="11016" max="11020" width="4.85546875" customWidth="1"/>
    <col min="11021" max="11021" width="2" customWidth="1"/>
    <col min="11022" max="11022" width="3.140625" customWidth="1"/>
    <col min="11023" max="11023" width="20.5703125" customWidth="1"/>
    <col min="11024" max="11033" width="4.85546875" customWidth="1"/>
    <col min="11034" max="11034" width="5.28515625" customWidth="1"/>
    <col min="11035" max="11035" width="11.140625" bestFit="1" customWidth="1"/>
    <col min="11265" max="11265" width="3.28515625" customWidth="1"/>
    <col min="11266" max="11266" width="21.42578125" customWidth="1"/>
    <col min="11267" max="11270" width="4.85546875" customWidth="1"/>
    <col min="11271" max="11271" width="6.140625" customWidth="1"/>
    <col min="11272" max="11276" width="4.85546875" customWidth="1"/>
    <col min="11277" max="11277" width="2" customWidth="1"/>
    <col min="11278" max="11278" width="3.140625" customWidth="1"/>
    <col min="11279" max="11279" width="20.5703125" customWidth="1"/>
    <col min="11280" max="11289" width="4.85546875" customWidth="1"/>
    <col min="11290" max="11290" width="5.28515625" customWidth="1"/>
    <col min="11291" max="11291" width="11.140625" bestFit="1" customWidth="1"/>
    <col min="11521" max="11521" width="3.28515625" customWidth="1"/>
    <col min="11522" max="11522" width="21.42578125" customWidth="1"/>
    <col min="11523" max="11526" width="4.85546875" customWidth="1"/>
    <col min="11527" max="11527" width="6.140625" customWidth="1"/>
    <col min="11528" max="11532" width="4.85546875" customWidth="1"/>
    <col min="11533" max="11533" width="2" customWidth="1"/>
    <col min="11534" max="11534" width="3.140625" customWidth="1"/>
    <col min="11535" max="11535" width="20.5703125" customWidth="1"/>
    <col min="11536" max="11545" width="4.85546875" customWidth="1"/>
    <col min="11546" max="11546" width="5.28515625" customWidth="1"/>
    <col min="11547" max="11547" width="11.140625" bestFit="1" customWidth="1"/>
    <col min="11777" max="11777" width="3.28515625" customWidth="1"/>
    <col min="11778" max="11778" width="21.42578125" customWidth="1"/>
    <col min="11779" max="11782" width="4.85546875" customWidth="1"/>
    <col min="11783" max="11783" width="6.140625" customWidth="1"/>
    <col min="11784" max="11788" width="4.85546875" customWidth="1"/>
    <col min="11789" max="11789" width="2" customWidth="1"/>
    <col min="11790" max="11790" width="3.140625" customWidth="1"/>
    <col min="11791" max="11791" width="20.5703125" customWidth="1"/>
    <col min="11792" max="11801" width="4.85546875" customWidth="1"/>
    <col min="11802" max="11802" width="5.28515625" customWidth="1"/>
    <col min="11803" max="11803" width="11.140625" bestFit="1" customWidth="1"/>
    <col min="12033" max="12033" width="3.28515625" customWidth="1"/>
    <col min="12034" max="12034" width="21.42578125" customWidth="1"/>
    <col min="12035" max="12038" width="4.85546875" customWidth="1"/>
    <col min="12039" max="12039" width="6.140625" customWidth="1"/>
    <col min="12040" max="12044" width="4.85546875" customWidth="1"/>
    <col min="12045" max="12045" width="2" customWidth="1"/>
    <col min="12046" max="12046" width="3.140625" customWidth="1"/>
    <col min="12047" max="12047" width="20.5703125" customWidth="1"/>
    <col min="12048" max="12057" width="4.85546875" customWidth="1"/>
    <col min="12058" max="12058" width="5.28515625" customWidth="1"/>
    <col min="12059" max="12059" width="11.140625" bestFit="1" customWidth="1"/>
    <col min="12289" max="12289" width="3.28515625" customWidth="1"/>
    <col min="12290" max="12290" width="21.42578125" customWidth="1"/>
    <col min="12291" max="12294" width="4.85546875" customWidth="1"/>
    <col min="12295" max="12295" width="6.140625" customWidth="1"/>
    <col min="12296" max="12300" width="4.85546875" customWidth="1"/>
    <col min="12301" max="12301" width="2" customWidth="1"/>
    <col min="12302" max="12302" width="3.140625" customWidth="1"/>
    <col min="12303" max="12303" width="20.5703125" customWidth="1"/>
    <col min="12304" max="12313" width="4.85546875" customWidth="1"/>
    <col min="12314" max="12314" width="5.28515625" customWidth="1"/>
    <col min="12315" max="12315" width="11.140625" bestFit="1" customWidth="1"/>
    <col min="12545" max="12545" width="3.28515625" customWidth="1"/>
    <col min="12546" max="12546" width="21.42578125" customWidth="1"/>
    <col min="12547" max="12550" width="4.85546875" customWidth="1"/>
    <col min="12551" max="12551" width="6.140625" customWidth="1"/>
    <col min="12552" max="12556" width="4.85546875" customWidth="1"/>
    <col min="12557" max="12557" width="2" customWidth="1"/>
    <col min="12558" max="12558" width="3.140625" customWidth="1"/>
    <col min="12559" max="12559" width="20.5703125" customWidth="1"/>
    <col min="12560" max="12569" width="4.85546875" customWidth="1"/>
    <col min="12570" max="12570" width="5.28515625" customWidth="1"/>
    <col min="12571" max="12571" width="11.140625" bestFit="1" customWidth="1"/>
    <col min="12801" max="12801" width="3.28515625" customWidth="1"/>
    <col min="12802" max="12802" width="21.42578125" customWidth="1"/>
    <col min="12803" max="12806" width="4.85546875" customWidth="1"/>
    <col min="12807" max="12807" width="6.140625" customWidth="1"/>
    <col min="12808" max="12812" width="4.85546875" customWidth="1"/>
    <col min="12813" max="12813" width="2" customWidth="1"/>
    <col min="12814" max="12814" width="3.140625" customWidth="1"/>
    <col min="12815" max="12815" width="20.5703125" customWidth="1"/>
    <col min="12816" max="12825" width="4.85546875" customWidth="1"/>
    <col min="12826" max="12826" width="5.28515625" customWidth="1"/>
    <col min="12827" max="12827" width="11.140625" bestFit="1" customWidth="1"/>
    <col min="13057" max="13057" width="3.28515625" customWidth="1"/>
    <col min="13058" max="13058" width="21.42578125" customWidth="1"/>
    <col min="13059" max="13062" width="4.85546875" customWidth="1"/>
    <col min="13063" max="13063" width="6.140625" customWidth="1"/>
    <col min="13064" max="13068" width="4.85546875" customWidth="1"/>
    <col min="13069" max="13069" width="2" customWidth="1"/>
    <col min="13070" max="13070" width="3.140625" customWidth="1"/>
    <col min="13071" max="13071" width="20.5703125" customWidth="1"/>
    <col min="13072" max="13081" width="4.85546875" customWidth="1"/>
    <col min="13082" max="13082" width="5.28515625" customWidth="1"/>
    <col min="13083" max="13083" width="11.140625" bestFit="1" customWidth="1"/>
    <col min="13313" max="13313" width="3.28515625" customWidth="1"/>
    <col min="13314" max="13314" width="21.42578125" customWidth="1"/>
    <col min="13315" max="13318" width="4.85546875" customWidth="1"/>
    <col min="13319" max="13319" width="6.140625" customWidth="1"/>
    <col min="13320" max="13324" width="4.85546875" customWidth="1"/>
    <col min="13325" max="13325" width="2" customWidth="1"/>
    <col min="13326" max="13326" width="3.140625" customWidth="1"/>
    <col min="13327" max="13327" width="20.5703125" customWidth="1"/>
    <col min="13328" max="13337" width="4.85546875" customWidth="1"/>
    <col min="13338" max="13338" width="5.28515625" customWidth="1"/>
    <col min="13339" max="13339" width="11.140625" bestFit="1" customWidth="1"/>
    <col min="13569" max="13569" width="3.28515625" customWidth="1"/>
    <col min="13570" max="13570" width="21.42578125" customWidth="1"/>
    <col min="13571" max="13574" width="4.85546875" customWidth="1"/>
    <col min="13575" max="13575" width="6.140625" customWidth="1"/>
    <col min="13576" max="13580" width="4.85546875" customWidth="1"/>
    <col min="13581" max="13581" width="2" customWidth="1"/>
    <col min="13582" max="13582" width="3.140625" customWidth="1"/>
    <col min="13583" max="13583" width="20.5703125" customWidth="1"/>
    <col min="13584" max="13593" width="4.85546875" customWidth="1"/>
    <col min="13594" max="13594" width="5.28515625" customWidth="1"/>
    <col min="13595" max="13595" width="11.140625" bestFit="1" customWidth="1"/>
    <col min="13825" max="13825" width="3.28515625" customWidth="1"/>
    <col min="13826" max="13826" width="21.42578125" customWidth="1"/>
    <col min="13827" max="13830" width="4.85546875" customWidth="1"/>
    <col min="13831" max="13831" width="6.140625" customWidth="1"/>
    <col min="13832" max="13836" width="4.85546875" customWidth="1"/>
    <col min="13837" max="13837" width="2" customWidth="1"/>
    <col min="13838" max="13838" width="3.140625" customWidth="1"/>
    <col min="13839" max="13839" width="20.5703125" customWidth="1"/>
    <col min="13840" max="13849" width="4.85546875" customWidth="1"/>
    <col min="13850" max="13850" width="5.28515625" customWidth="1"/>
    <col min="13851" max="13851" width="11.140625" bestFit="1" customWidth="1"/>
    <col min="14081" max="14081" width="3.28515625" customWidth="1"/>
    <col min="14082" max="14082" width="21.42578125" customWidth="1"/>
    <col min="14083" max="14086" width="4.85546875" customWidth="1"/>
    <col min="14087" max="14087" width="6.140625" customWidth="1"/>
    <col min="14088" max="14092" width="4.85546875" customWidth="1"/>
    <col min="14093" max="14093" width="2" customWidth="1"/>
    <col min="14094" max="14094" width="3.140625" customWidth="1"/>
    <col min="14095" max="14095" width="20.5703125" customWidth="1"/>
    <col min="14096" max="14105" width="4.85546875" customWidth="1"/>
    <col min="14106" max="14106" width="5.28515625" customWidth="1"/>
    <col min="14107" max="14107" width="11.140625" bestFit="1" customWidth="1"/>
    <col min="14337" max="14337" width="3.28515625" customWidth="1"/>
    <col min="14338" max="14338" width="21.42578125" customWidth="1"/>
    <col min="14339" max="14342" width="4.85546875" customWidth="1"/>
    <col min="14343" max="14343" width="6.140625" customWidth="1"/>
    <col min="14344" max="14348" width="4.85546875" customWidth="1"/>
    <col min="14349" max="14349" width="2" customWidth="1"/>
    <col min="14350" max="14350" width="3.140625" customWidth="1"/>
    <col min="14351" max="14351" width="20.5703125" customWidth="1"/>
    <col min="14352" max="14361" width="4.85546875" customWidth="1"/>
    <col min="14362" max="14362" width="5.28515625" customWidth="1"/>
    <col min="14363" max="14363" width="11.140625" bestFit="1" customWidth="1"/>
    <col min="14593" max="14593" width="3.28515625" customWidth="1"/>
    <col min="14594" max="14594" width="21.42578125" customWidth="1"/>
    <col min="14595" max="14598" width="4.85546875" customWidth="1"/>
    <col min="14599" max="14599" width="6.140625" customWidth="1"/>
    <col min="14600" max="14604" width="4.85546875" customWidth="1"/>
    <col min="14605" max="14605" width="2" customWidth="1"/>
    <col min="14606" max="14606" width="3.140625" customWidth="1"/>
    <col min="14607" max="14607" width="20.5703125" customWidth="1"/>
    <col min="14608" max="14617" width="4.85546875" customWidth="1"/>
    <col min="14618" max="14618" width="5.28515625" customWidth="1"/>
    <col min="14619" max="14619" width="11.140625" bestFit="1" customWidth="1"/>
    <col min="14849" max="14849" width="3.28515625" customWidth="1"/>
    <col min="14850" max="14850" width="21.42578125" customWidth="1"/>
    <col min="14851" max="14854" width="4.85546875" customWidth="1"/>
    <col min="14855" max="14855" width="6.140625" customWidth="1"/>
    <col min="14856" max="14860" width="4.85546875" customWidth="1"/>
    <col min="14861" max="14861" width="2" customWidth="1"/>
    <col min="14862" max="14862" width="3.140625" customWidth="1"/>
    <col min="14863" max="14863" width="20.5703125" customWidth="1"/>
    <col min="14864" max="14873" width="4.85546875" customWidth="1"/>
    <col min="14874" max="14874" width="5.28515625" customWidth="1"/>
    <col min="14875" max="14875" width="11.140625" bestFit="1" customWidth="1"/>
    <col min="15105" max="15105" width="3.28515625" customWidth="1"/>
    <col min="15106" max="15106" width="21.42578125" customWidth="1"/>
    <col min="15107" max="15110" width="4.85546875" customWidth="1"/>
    <col min="15111" max="15111" width="6.140625" customWidth="1"/>
    <col min="15112" max="15116" width="4.85546875" customWidth="1"/>
    <col min="15117" max="15117" width="2" customWidth="1"/>
    <col min="15118" max="15118" width="3.140625" customWidth="1"/>
    <col min="15119" max="15119" width="20.5703125" customWidth="1"/>
    <col min="15120" max="15129" width="4.85546875" customWidth="1"/>
    <col min="15130" max="15130" width="5.28515625" customWidth="1"/>
    <col min="15131" max="15131" width="11.140625" bestFit="1" customWidth="1"/>
    <col min="15361" max="15361" width="3.28515625" customWidth="1"/>
    <col min="15362" max="15362" width="21.42578125" customWidth="1"/>
    <col min="15363" max="15366" width="4.85546875" customWidth="1"/>
    <col min="15367" max="15367" width="6.140625" customWidth="1"/>
    <col min="15368" max="15372" width="4.85546875" customWidth="1"/>
    <col min="15373" max="15373" width="2" customWidth="1"/>
    <col min="15374" max="15374" width="3.140625" customWidth="1"/>
    <col min="15375" max="15375" width="20.5703125" customWidth="1"/>
    <col min="15376" max="15385" width="4.85546875" customWidth="1"/>
    <col min="15386" max="15386" width="5.28515625" customWidth="1"/>
    <col min="15387" max="15387" width="11.140625" bestFit="1" customWidth="1"/>
    <col min="15617" max="15617" width="3.28515625" customWidth="1"/>
    <col min="15618" max="15618" width="21.42578125" customWidth="1"/>
    <col min="15619" max="15622" width="4.85546875" customWidth="1"/>
    <col min="15623" max="15623" width="6.140625" customWidth="1"/>
    <col min="15624" max="15628" width="4.85546875" customWidth="1"/>
    <col min="15629" max="15629" width="2" customWidth="1"/>
    <col min="15630" max="15630" width="3.140625" customWidth="1"/>
    <col min="15631" max="15631" width="20.5703125" customWidth="1"/>
    <col min="15632" max="15641" width="4.85546875" customWidth="1"/>
    <col min="15642" max="15642" width="5.28515625" customWidth="1"/>
    <col min="15643" max="15643" width="11.140625" bestFit="1" customWidth="1"/>
    <col min="15873" max="15873" width="3.28515625" customWidth="1"/>
    <col min="15874" max="15874" width="21.42578125" customWidth="1"/>
    <col min="15875" max="15878" width="4.85546875" customWidth="1"/>
    <col min="15879" max="15879" width="6.140625" customWidth="1"/>
    <col min="15880" max="15884" width="4.85546875" customWidth="1"/>
    <col min="15885" max="15885" width="2" customWidth="1"/>
    <col min="15886" max="15886" width="3.140625" customWidth="1"/>
    <col min="15887" max="15887" width="20.5703125" customWidth="1"/>
    <col min="15888" max="15897" width="4.85546875" customWidth="1"/>
    <col min="15898" max="15898" width="5.28515625" customWidth="1"/>
    <col min="15899" max="15899" width="11.140625" bestFit="1" customWidth="1"/>
    <col min="16129" max="16129" width="3.28515625" customWidth="1"/>
    <col min="16130" max="16130" width="21.42578125" customWidth="1"/>
    <col min="16131" max="16134" width="4.85546875" customWidth="1"/>
    <col min="16135" max="16135" width="6.140625" customWidth="1"/>
    <col min="16136" max="16140" width="4.85546875" customWidth="1"/>
    <col min="16141" max="16141" width="2" customWidth="1"/>
    <col min="16142" max="16142" width="3.140625" customWidth="1"/>
    <col min="16143" max="16143" width="20.5703125" customWidth="1"/>
    <col min="16144" max="16153" width="4.85546875" customWidth="1"/>
    <col min="16154" max="16154" width="5.28515625" customWidth="1"/>
    <col min="16155" max="16155" width="11.140625" bestFit="1" customWidth="1"/>
  </cols>
  <sheetData>
    <row r="1" spans="1:38" ht="21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38" ht="21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38" ht="15.75" customHeight="1" x14ac:dyDescent="0.25">
      <c r="B3" s="2"/>
      <c r="C3" s="67" t="s">
        <v>2</v>
      </c>
      <c r="D3" s="67"/>
      <c r="E3" s="67"/>
      <c r="F3" s="67"/>
      <c r="G3" s="67"/>
      <c r="H3" s="67" t="s">
        <v>3</v>
      </c>
      <c r="I3" s="67"/>
      <c r="J3" s="67"/>
      <c r="K3" s="67"/>
      <c r="L3" s="67"/>
      <c r="M3" s="2"/>
      <c r="N3" s="3"/>
      <c r="O3" s="2"/>
      <c r="P3" s="67" t="s">
        <v>2</v>
      </c>
      <c r="Q3" s="67"/>
      <c r="R3" s="67"/>
      <c r="S3" s="67"/>
      <c r="T3" s="67"/>
      <c r="U3" s="67" t="s">
        <v>3</v>
      </c>
      <c r="V3" s="67"/>
      <c r="W3" s="67"/>
      <c r="X3" s="67"/>
      <c r="Y3" s="67"/>
    </row>
    <row r="4" spans="1:38" ht="12.75" customHeight="1" x14ac:dyDescent="0.25">
      <c r="A4" s="4"/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7"/>
      <c r="N4" s="8"/>
      <c r="O4" s="5" t="s">
        <v>10</v>
      </c>
      <c r="P4" s="6" t="s">
        <v>5</v>
      </c>
      <c r="Q4" s="6" t="s">
        <v>6</v>
      </c>
      <c r="R4" s="6" t="s">
        <v>7</v>
      </c>
      <c r="S4" s="6" t="s">
        <v>8</v>
      </c>
      <c r="T4" s="6" t="s">
        <v>9</v>
      </c>
      <c r="U4" s="6" t="s">
        <v>5</v>
      </c>
      <c r="V4" s="6" t="s">
        <v>6</v>
      </c>
      <c r="W4" s="6" t="s">
        <v>7</v>
      </c>
      <c r="X4" s="6" t="s">
        <v>8</v>
      </c>
      <c r="Y4" s="6" t="s">
        <v>9</v>
      </c>
    </row>
    <row r="5" spans="1:38" s="15" customFormat="1" ht="12.75" customHeight="1" x14ac:dyDescent="0.25">
      <c r="A5" s="9">
        <v>1</v>
      </c>
      <c r="B5" s="10" t="s">
        <v>11</v>
      </c>
      <c r="C5" s="11">
        <f>INDEX('[1]Results ROUND 1'!$C$4:$C$35,MATCH(B5,'[1]Results ROUND 1'!$B$4:$B$35,0))</f>
        <v>256</v>
      </c>
      <c r="D5" s="11">
        <f>INDEX('[1]Results ROUND 2'!$C$4:$C$36,MATCH(B5,'[1]Results ROUND 2'!$B$4:$B$36,0))</f>
        <v>261</v>
      </c>
      <c r="E5" s="11">
        <f>INDEX('[1]Results ROUND 3'!$C$4:$C$36,MATCH(B5,'[1]Results ROUND 3'!$B$4:$B$36,0))</f>
        <v>257</v>
      </c>
      <c r="F5" s="11">
        <v>215</v>
      </c>
      <c r="G5" s="11">
        <f t="shared" ref="G5:G10" si="0">SUM(C5:F5)</f>
        <v>989</v>
      </c>
      <c r="H5" s="11">
        <f>IF(C5=0," ",INDEX('[1]Results ROUND 1'!$D$5:$D$36,MATCH($B5,'[1]Results ROUND 1'!$B$5:$B$36,0)))</f>
        <v>6</v>
      </c>
      <c r="I5" s="11">
        <f>IF(D5=0," ",INDEX('[1]Results ROUND 2'!$D$5:$D$37,MATCH($B5,'[1]Results ROUND 2'!$B$5:$B$37,0)))</f>
        <v>6</v>
      </c>
      <c r="J5" s="11">
        <f>IF(E5=0," ",INDEX('[1]Results ROUND 3'!$D$3:$D$35,MATCH($B5,'[1]Results ROUND 3'!$B$3:$B$35,0)))</f>
        <v>6</v>
      </c>
      <c r="K5" s="11">
        <v>5</v>
      </c>
      <c r="L5" s="11">
        <f t="shared" ref="L5:L10" si="1">SUM(H5:K5)</f>
        <v>23</v>
      </c>
      <c r="M5" s="12"/>
      <c r="N5" s="63">
        <v>1</v>
      </c>
      <c r="O5" s="57" t="s">
        <v>12</v>
      </c>
      <c r="P5" s="58">
        <f>INDEX('[1]Results ROUND 1'!$I$4:$I$35,MATCH(O5,'[1]Results ROUND 1'!$H$4:$H$35,0))</f>
        <v>245</v>
      </c>
      <c r="Q5" s="58">
        <f>INDEX('[1]Results ROUND 2'!$I$4:$I$36,MATCH(O5,'[1]Results ROUND 2'!$H$4:$H$36,0))</f>
        <v>231</v>
      </c>
      <c r="R5" s="58">
        <f>IF(ISBLANK('[1]Results ROUND 3'!$H$4),0,INDEX('[1]Results ROUND 3'!$I$4:$I$34,MATCH($O5,'[1]Results ROUND 3'!$H$4:$H$34,0)))</f>
        <v>256</v>
      </c>
      <c r="S5" s="58">
        <v>196</v>
      </c>
      <c r="T5" s="58">
        <f t="shared" ref="T5:T19" si="2">SUM(P5:S5)</f>
        <v>928</v>
      </c>
      <c r="U5" s="58">
        <f>IF(P5=0,0,INDEX('[1]Results ROUND 1'!$J$5:$J$35,MATCH($O5,'[1]Results ROUND 1'!$H$5:$H$35,0)))</f>
        <v>6</v>
      </c>
      <c r="V5" s="58">
        <f>IF(Q5=0,0,INDEX('[1]Results ROUND 2'!$J$5:$J$36,MATCH($O5,'[1]Results ROUND 2'!$H$5:$H$36,0)))</f>
        <v>6</v>
      </c>
      <c r="W5" s="58">
        <f>IF(R5=0,0,INDEX('[1]Results ROUND 3'!$J$3:$J$34,MATCH($O5,'[1]Results ROUND 3'!$H$3:$H$34,0)))</f>
        <v>6</v>
      </c>
      <c r="X5" s="58">
        <v>5</v>
      </c>
      <c r="Y5" s="58">
        <f t="shared" ref="Y5:Y19" si="3">SUM(U5:X5)</f>
        <v>23</v>
      </c>
      <c r="Z5" s="13"/>
      <c r="AA5" s="14" t="s">
        <v>13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s="14" customFormat="1" ht="12.75" customHeight="1" x14ac:dyDescent="0.25">
      <c r="A6" s="16">
        <v>2</v>
      </c>
      <c r="B6" s="10" t="s">
        <v>14</v>
      </c>
      <c r="C6" s="11">
        <f>INDEX('[1]Results ROUND 1'!$C$4:$C$35,MATCH(B6,'[1]Results ROUND 1'!$B$4:$B$35,0))</f>
        <v>246</v>
      </c>
      <c r="D6" s="11">
        <f>INDEX('[1]Results ROUND 2'!$C$4:$C$36,MATCH(B6,'[1]Results ROUND 2'!$B$4:$B$36,0))</f>
        <v>220</v>
      </c>
      <c r="E6" s="11">
        <f>INDEX('[1]Results ROUND 3'!$C$4:$C$36,MATCH(B6,'[1]Results ROUND 3'!$B$4:$B$36,0))</f>
        <v>250</v>
      </c>
      <c r="F6" s="11">
        <v>216</v>
      </c>
      <c r="G6" s="11">
        <f t="shared" si="0"/>
        <v>932</v>
      </c>
      <c r="H6" s="11">
        <f>IF(C6=0," ",INDEX('[1]Results ROUND 1'!$D$5:$D$36,MATCH($B6,'[1]Results ROUND 1'!$B$5:$B$36,0)))</f>
        <v>6</v>
      </c>
      <c r="I6" s="11">
        <f>IF(D6=0," ",INDEX('[1]Results ROUND 2'!$D$5:$D$37,MATCH($B6,'[1]Results ROUND 2'!$B$5:$B$37,0)))</f>
        <v>5</v>
      </c>
      <c r="J6" s="11">
        <f>IF(E6=0," ",INDEX('[1]Results ROUND 3'!$D$3:$D$35,MATCH($B6,'[1]Results ROUND 3'!$B$3:$B$35,0)))</f>
        <v>5</v>
      </c>
      <c r="K6" s="11">
        <v>6</v>
      </c>
      <c r="L6" s="11">
        <f t="shared" si="1"/>
        <v>22</v>
      </c>
      <c r="M6" s="2"/>
      <c r="N6" s="59">
        <v>2</v>
      </c>
      <c r="O6" s="57" t="s">
        <v>15</v>
      </c>
      <c r="P6" s="64">
        <v>254</v>
      </c>
      <c r="Q6" s="64">
        <f>INDEX('[1]Results ROUND 2'!$I$4:$I$36,MATCH(O6,'[1]Results ROUND 2'!$H$4:$H$36,0))</f>
        <v>254</v>
      </c>
      <c r="R6" s="64">
        <f>IF(ISBLANK('[1]Results ROUND 3'!$H$4),0,INDEX('[1]Results ROUND 3'!$I$4:$I$34,MATCH($O6,'[1]Results ROUND 3'!$H$4:$H$34,0)))</f>
        <v>233</v>
      </c>
      <c r="S6" s="64">
        <v>211</v>
      </c>
      <c r="T6" s="64">
        <f t="shared" si="2"/>
        <v>952</v>
      </c>
      <c r="U6" s="64">
        <v>6</v>
      </c>
      <c r="V6" s="64">
        <f>IF(Q6=0,0,INDEX('[1]Results ROUND 2'!$J$5:$J$36,MATCH($O6,'[1]Results ROUND 2'!$H$5:$H$36,0)))</f>
        <v>6</v>
      </c>
      <c r="W6" s="64">
        <f>IF(R6=0,0,INDEX('[1]Results ROUND 3'!$J$3:$J$34,MATCH($O6,'[1]Results ROUND 3'!$H$3:$H$34,0)))</f>
        <v>5</v>
      </c>
      <c r="X6" s="64">
        <v>6</v>
      </c>
      <c r="Y6" s="58">
        <f t="shared" si="3"/>
        <v>23</v>
      </c>
      <c r="Z6" s="13"/>
      <c r="AA6" s="14" t="s">
        <v>16</v>
      </c>
    </row>
    <row r="7" spans="1:38" s="14" customFormat="1" ht="12.75" customHeight="1" x14ac:dyDescent="0.25">
      <c r="A7" s="17">
        <v>3</v>
      </c>
      <c r="B7" s="10" t="s">
        <v>17</v>
      </c>
      <c r="C7" s="11">
        <f>INDEX('[1]Results ROUND 1'!$C$4:$C$35,MATCH(B7,'[1]Results ROUND 1'!$B$4:$B$35,0))</f>
        <v>214</v>
      </c>
      <c r="D7" s="11">
        <f>INDEX('[1]Results ROUND 2'!$C$4:$C$36,MATCH(B7,'[1]Results ROUND 2'!$B$4:$B$36,0))</f>
        <v>229</v>
      </c>
      <c r="E7" s="11">
        <f>INDEX('[1]Results ROUND 3'!$C$4:$C$36,MATCH(B7,'[1]Results ROUND 3'!$B$4:$B$36,0))</f>
        <v>241</v>
      </c>
      <c r="F7" s="11">
        <v>205</v>
      </c>
      <c r="G7" s="11">
        <f t="shared" si="0"/>
        <v>889</v>
      </c>
      <c r="H7" s="11">
        <f>IF(C7=0," ",INDEX('[1]Results ROUND 1'!$D$5:$D$36,MATCH($B7,'[1]Results ROUND 1'!$B$5:$B$36,0)))</f>
        <v>5</v>
      </c>
      <c r="I7" s="11">
        <f>IF(D7=0," ",INDEX('[1]Results ROUND 2'!$D$5:$D$37,MATCH($B7,'[1]Results ROUND 2'!$B$5:$B$37,0)))</f>
        <v>6</v>
      </c>
      <c r="J7" s="11">
        <f>IF(E7=0," ",INDEX('[1]Results ROUND 3'!$D$3:$D$35,MATCH($B7,'[1]Results ROUND 3'!$B$3:$B$35,0)))</f>
        <v>6</v>
      </c>
      <c r="K7" s="11">
        <v>4</v>
      </c>
      <c r="L7" s="11">
        <f t="shared" si="1"/>
        <v>21</v>
      </c>
      <c r="M7" s="2"/>
      <c r="N7" s="59">
        <v>3</v>
      </c>
      <c r="O7" s="57" t="s">
        <v>18</v>
      </c>
      <c r="P7" s="58">
        <f>INDEX('[1]Results ROUND 1'!$I$4:$I$35,MATCH(O7,'[1]Results ROUND 1'!$H$4:$H$35,0))</f>
        <v>204</v>
      </c>
      <c r="Q7" s="58">
        <f>INDEX('[1]Results ROUND 2'!$I$4:$I$36,MATCH(O7,'[1]Results ROUND 2'!$H$4:$H$36,0))</f>
        <v>221</v>
      </c>
      <c r="R7" s="58">
        <f>IF(ISBLANK('[1]Results ROUND 3'!$H$4),0,INDEX('[1]Results ROUND 3'!$I$4:$I$34,MATCH($O7,'[1]Results ROUND 3'!$H$4:$H$34,0)))</f>
        <v>237</v>
      </c>
      <c r="S7" s="58">
        <v>196</v>
      </c>
      <c r="T7" s="58">
        <f t="shared" si="2"/>
        <v>858</v>
      </c>
      <c r="U7" s="58">
        <f>IF(P7=0,0,INDEX('[1]Results ROUND 1'!$J$5:$J$35,MATCH($O7,'[1]Results ROUND 1'!$H$5:$H$35,0)))</f>
        <v>5</v>
      </c>
      <c r="V7" s="58">
        <f>IF(Q7=0,0,INDEX('[1]Results ROUND 2'!$J$5:$J$36,MATCH($O7,'[1]Results ROUND 2'!$H$5:$H$36,0)))</f>
        <v>5</v>
      </c>
      <c r="W7" s="58">
        <f>IF(R7=0,0,INDEX('[1]Results ROUND 3'!$J$3:$J$34,MATCH($O7,'[1]Results ROUND 3'!$H$3:$H$34,0)))</f>
        <v>6</v>
      </c>
      <c r="X7" s="58">
        <v>5</v>
      </c>
      <c r="Y7" s="58">
        <f t="shared" si="3"/>
        <v>21</v>
      </c>
      <c r="Z7" s="13"/>
    </row>
    <row r="8" spans="1:38" ht="12.75" customHeight="1" thickBot="1" x14ac:dyDescent="0.3">
      <c r="A8" s="17">
        <v>4</v>
      </c>
      <c r="B8" s="10" t="s">
        <v>19</v>
      </c>
      <c r="C8" s="11">
        <f>'[1]Results ROUND 1'!C26</f>
        <v>250</v>
      </c>
      <c r="D8" s="11">
        <v>212</v>
      </c>
      <c r="E8" s="11">
        <f>'[1]Results ROUND 3'!C4</f>
        <v>247</v>
      </c>
      <c r="F8" s="11">
        <v>145</v>
      </c>
      <c r="G8" s="11">
        <f t="shared" si="0"/>
        <v>854</v>
      </c>
      <c r="H8" s="11">
        <f>'[1]Results ROUND 1'!D26</f>
        <v>5</v>
      </c>
      <c r="I8" s="11">
        <v>5</v>
      </c>
      <c r="J8" s="11">
        <f>IF(E8=0," ",INDEX('[1]Results ROUND 3'!$D$3:$D$35,MATCH($B8,'[1]Results ROUND 3'!$B$3:$B$35,0)))</f>
        <v>6</v>
      </c>
      <c r="K8" s="11">
        <v>3</v>
      </c>
      <c r="L8" s="11">
        <f t="shared" si="1"/>
        <v>19</v>
      </c>
      <c r="M8" s="2"/>
      <c r="N8" s="60">
        <v>4</v>
      </c>
      <c r="O8" s="65" t="s">
        <v>20</v>
      </c>
      <c r="P8" s="62">
        <f>INDEX('[1]Results ROUND 1'!$I$4:$I$35,MATCH(O8,'[1]Results ROUND 1'!$H$4:$H$35,0))</f>
        <v>207</v>
      </c>
      <c r="Q8" s="62">
        <f>INDEX('[1]Results ROUND 2'!$I$4:$I$36,MATCH(O8,'[1]Results ROUND 2'!$H$4:$H$36,0))</f>
        <v>207</v>
      </c>
      <c r="R8" s="62">
        <f>IF(ISBLANK('[1]Results ROUND 3'!$H$4),0,INDEX('[1]Results ROUND 3'!$I$4:$I$34,MATCH($O8,'[1]Results ROUND 3'!$H$4:$H$34,0)))</f>
        <v>205</v>
      </c>
      <c r="S8" s="62">
        <v>190</v>
      </c>
      <c r="T8" s="62">
        <f t="shared" si="2"/>
        <v>809</v>
      </c>
      <c r="U8" s="62">
        <f>IF(P8=0,0,INDEX('[1]Results ROUND 1'!$J$5:$J$35,MATCH($O8,'[1]Results ROUND 1'!$H$5:$H$35,0)))</f>
        <v>5</v>
      </c>
      <c r="V8" s="62">
        <f>IF(Q8=0,0,INDEX('[1]Results ROUND 2'!$J$5:$J$36,MATCH($O8,'[1]Results ROUND 2'!$H$5:$H$36,0)))</f>
        <v>4</v>
      </c>
      <c r="W8" s="62">
        <f>IF(R8=0,0,INDEX('[1]Results ROUND 3'!$J$3:$J$34,MATCH($O8,'[1]Results ROUND 3'!$H$3:$H$34,0)))</f>
        <v>5</v>
      </c>
      <c r="X8" s="62">
        <v>3</v>
      </c>
      <c r="Y8" s="62">
        <f t="shared" si="3"/>
        <v>17</v>
      </c>
      <c r="AA8" t="s">
        <v>21</v>
      </c>
      <c r="AB8" t="s">
        <v>22</v>
      </c>
    </row>
    <row r="9" spans="1:38" ht="12.75" customHeight="1" x14ac:dyDescent="0.25">
      <c r="A9" s="9">
        <v>5</v>
      </c>
      <c r="B9" s="10" t="s">
        <v>23</v>
      </c>
      <c r="C9" s="11">
        <f>INDEX('[1]Results ROUND 1'!$C$4:$C$35,MATCH(B9,'[1]Results ROUND 1'!$B$4:$B$35,0))</f>
        <v>192</v>
      </c>
      <c r="D9" s="11">
        <v>236</v>
      </c>
      <c r="E9" s="11">
        <f>'[1]Results ROUND 3'!C6</f>
        <v>247</v>
      </c>
      <c r="F9" s="11">
        <v>143</v>
      </c>
      <c r="G9" s="11">
        <f t="shared" si="0"/>
        <v>818</v>
      </c>
      <c r="H9" s="11">
        <f>IF(C9=0," ",INDEX('[1]Results ROUND 1'!$D$5:$D$36,MATCH($B9,'[1]Results ROUND 1'!$B$5:$B$36,0)))</f>
        <v>4</v>
      </c>
      <c r="I9" s="11">
        <v>6</v>
      </c>
      <c r="J9" s="11">
        <f>'[1]Results ROUND 3'!D6</f>
        <v>6</v>
      </c>
      <c r="K9" s="11">
        <v>2</v>
      </c>
      <c r="L9" s="11">
        <f t="shared" si="1"/>
        <v>18</v>
      </c>
      <c r="M9" s="2"/>
      <c r="N9" s="18">
        <v>5</v>
      </c>
      <c r="O9" s="19" t="s">
        <v>24</v>
      </c>
      <c r="P9" s="20">
        <f>INDEX('[1]Results ROUND 1'!$I$4:$I$35,MATCH(O9,'[1]Results ROUND 1'!$H$4:$H$35,0))</f>
        <v>215</v>
      </c>
      <c r="Q9" s="20">
        <v>222</v>
      </c>
      <c r="R9" s="20">
        <v>195</v>
      </c>
      <c r="S9" s="20">
        <v>178</v>
      </c>
      <c r="T9" s="20">
        <f>SUM(P9:S9)</f>
        <v>810</v>
      </c>
      <c r="U9" s="20">
        <f>IF(P9=0,0,INDEX('[1]Results ROUND 1'!$J$5:$J$35,MATCH($O9,'[1]Results ROUND 1'!$H$5:$H$35,0)))</f>
        <v>6</v>
      </c>
      <c r="V9" s="20">
        <v>5</v>
      </c>
      <c r="W9" s="20">
        <v>4</v>
      </c>
      <c r="X9" s="20">
        <v>2</v>
      </c>
      <c r="Y9" s="20">
        <f>SUM(U9:X9)</f>
        <v>17</v>
      </c>
      <c r="AA9" t="s">
        <v>21</v>
      </c>
      <c r="AB9" t="s">
        <v>25</v>
      </c>
    </row>
    <row r="10" spans="1:38" ht="12.75" customHeight="1" x14ac:dyDescent="0.25">
      <c r="A10" s="16">
        <v>6</v>
      </c>
      <c r="B10" s="10" t="s">
        <v>26</v>
      </c>
      <c r="C10" s="11">
        <f>INDEX('[1]Results ROUND 1'!$C$4:$C$35,MATCH(B10,'[1]Results ROUND 1'!$B$4:$B$35,0))</f>
        <v>263</v>
      </c>
      <c r="D10" s="11">
        <v>196</v>
      </c>
      <c r="E10" s="11">
        <f>'[1]Results ROUND 3'!C22</f>
        <v>182</v>
      </c>
      <c r="F10" s="11">
        <v>139</v>
      </c>
      <c r="G10" s="11">
        <f t="shared" si="0"/>
        <v>780</v>
      </c>
      <c r="H10" s="11">
        <f>IF(C10=0," ",INDEX('[1]Results ROUND 1'!$D$5:$D$36,MATCH($B10,'[1]Results ROUND 1'!$B$5:$B$36,0)))</f>
        <v>6</v>
      </c>
      <c r="I10" s="11">
        <v>4</v>
      </c>
      <c r="J10" s="11">
        <f>IF(E10=0," ",INDEX('[1]Results ROUND 3'!$D$3:$D$35,MATCH($B10,'[1]Results ROUND 3'!$B$3:$B$35,0)))</f>
        <v>3</v>
      </c>
      <c r="K10" s="11">
        <v>1</v>
      </c>
      <c r="L10" s="11">
        <f t="shared" si="1"/>
        <v>14</v>
      </c>
      <c r="M10" s="2"/>
      <c r="N10" s="49">
        <v>6</v>
      </c>
      <c r="O10" s="10" t="s">
        <v>27</v>
      </c>
      <c r="P10" s="11">
        <f>INDEX('[1]Results ROUND 1'!$I$4:$I$35,MATCH(O10,'[1]Results ROUND 1'!$H$4:$H$35,0))</f>
        <v>181</v>
      </c>
      <c r="Q10" s="11">
        <f>INDEX('[1]Results ROUND 2'!$I$4:$I$36,MATCH(O10,'[1]Results ROUND 2'!$H$4:$H$36,0))</f>
        <v>219</v>
      </c>
      <c r="R10" s="11">
        <f>IF(ISBLANK('[1]Results ROUND 3'!$H$4),0,INDEX('[1]Results ROUND 3'!$I$4:$I$34,MATCH($O10,'[1]Results ROUND 3'!$H$4:$H$34,0)))</f>
        <v>214</v>
      </c>
      <c r="S10" s="11">
        <v>0</v>
      </c>
      <c r="T10" s="11">
        <f>SUM(P10:S10)</f>
        <v>614</v>
      </c>
      <c r="U10" s="11">
        <f>IF(P10=0,0,INDEX('[1]Results ROUND 1'!$J$5:$J$35,MATCH($O10,'[1]Results ROUND 1'!$H$5:$H$35,0)))</f>
        <v>4</v>
      </c>
      <c r="V10" s="11">
        <f>IF(Q10=0,0,INDEX('[1]Results ROUND 2'!$J$5:$J$36,MATCH($O10,'[1]Results ROUND 2'!$H$5:$H$36,0)))</f>
        <v>6</v>
      </c>
      <c r="W10" s="11">
        <f>IF(R10=0,0,INDEX('[1]Results ROUND 3'!$J$3:$J$34,MATCH($O10,'[1]Results ROUND 3'!$H$3:$H$34,0)))</f>
        <v>6</v>
      </c>
      <c r="X10" s="11">
        <v>0</v>
      </c>
      <c r="Y10" s="11">
        <f>SUM(U10:X10)</f>
        <v>16</v>
      </c>
    </row>
    <row r="11" spans="1:38" ht="12.75" customHeight="1" x14ac:dyDescent="0.25">
      <c r="A11" s="21">
        <v>7</v>
      </c>
      <c r="B11" s="22" t="s">
        <v>28</v>
      </c>
      <c r="C11" s="20">
        <f>INDEX('[1]Results ROUND 1'!$C$4:$C$35,MATCH(B11,'[1]Results ROUND 1'!$B$4:$B$35,0))</f>
        <v>263</v>
      </c>
      <c r="D11" s="20">
        <f>INDEX('[1]Results ROUND 2'!$C$4:$C$36,MATCH(B11,'[1]Results ROUND 2'!$B$4:$B$36,0))</f>
        <v>158</v>
      </c>
      <c r="E11" s="20">
        <f>INDEX('[1]Results ROUND 3'!$C$4:$C$36,MATCH(B11,'[1]Results ROUND 3'!$B$4:$B$36,0))</f>
        <v>186</v>
      </c>
      <c r="F11" s="20"/>
      <c r="G11" s="20">
        <f t="shared" ref="G11:G21" si="4">SUM(C11:F11)</f>
        <v>607</v>
      </c>
      <c r="H11" s="20">
        <f>IF(C11=0," ",INDEX('[1]Results ROUND 1'!$D$5:$D$36,MATCH($B11,'[1]Results ROUND 1'!$B$5:$B$36,0)))</f>
        <v>6</v>
      </c>
      <c r="I11" s="20">
        <f>IF(D11=0," ",INDEX('[1]Results ROUND 2'!$D$5:$D$37,MATCH($B11,'[1]Results ROUND 2'!$B$5:$B$37,0)))</f>
        <v>3</v>
      </c>
      <c r="J11" s="20">
        <f>IF(E11=0," ",INDEX('[1]Results ROUND 3'!$D$3:$D$35,MATCH($B11,'[1]Results ROUND 3'!$B$3:$B$35,0)))</f>
        <v>4</v>
      </c>
      <c r="K11" s="20"/>
      <c r="L11" s="20">
        <f t="shared" ref="L11:L21" si="5">SUM(H11:K11)</f>
        <v>13</v>
      </c>
      <c r="M11" s="2"/>
      <c r="N11" s="23">
        <v>7</v>
      </c>
      <c r="O11" s="19" t="s">
        <v>29</v>
      </c>
      <c r="P11" s="24">
        <v>201</v>
      </c>
      <c r="Q11" s="24">
        <f>INDEX('[1]Results ROUND 2'!$I$4:$I$36,MATCH(O11,'[1]Results ROUND 2'!$H$4:$H$36,0))</f>
        <v>201</v>
      </c>
      <c r="R11" s="24">
        <f>IF(ISBLANK('[1]Results ROUND 3'!$H$4),0,INDEX('[1]Results ROUND 3'!$I$4:$I$34,MATCH($O11,'[1]Results ROUND 3'!$H$4:$H$34,0)))</f>
        <v>213</v>
      </c>
      <c r="S11" s="24"/>
      <c r="T11" s="24">
        <f t="shared" si="2"/>
        <v>615</v>
      </c>
      <c r="U11" s="24">
        <v>5</v>
      </c>
      <c r="V11" s="24">
        <f>IF(Q11=0,0,INDEX('[1]Results ROUND 2'!$J$5:$J$36,MATCH($O11,'[1]Results ROUND 2'!$H$5:$H$36,0)))</f>
        <v>5</v>
      </c>
      <c r="W11" s="24">
        <f>IF(R11=0,0,INDEX('[1]Results ROUND 3'!$J$3:$J$34,MATCH($O11,'[1]Results ROUND 3'!$H$3:$H$34,0)))</f>
        <v>4</v>
      </c>
      <c r="X11" s="24"/>
      <c r="Y11" s="20">
        <f t="shared" si="3"/>
        <v>14</v>
      </c>
    </row>
    <row r="12" spans="1:38" ht="12.75" customHeight="1" x14ac:dyDescent="0.25">
      <c r="A12" s="17">
        <v>8</v>
      </c>
      <c r="B12" s="10" t="s">
        <v>30</v>
      </c>
      <c r="C12" s="11">
        <f>INDEX('[1]Results ROUND 1'!$C$4:$C$35,MATCH(B12,'[1]Results ROUND 1'!$B$4:$B$35,0))</f>
        <v>141</v>
      </c>
      <c r="D12" s="11">
        <f>INDEX('[1]Results ROUND 2'!$C$4:$C$36,MATCH(B12,'[1]Results ROUND 2'!$B$4:$B$36,0))</f>
        <v>184</v>
      </c>
      <c r="E12" s="11">
        <f>INDEX('[1]Results ROUND 3'!$C$4:$C$36,MATCH(B12,'[1]Results ROUND 3'!$B$4:$B$36,0))</f>
        <v>200</v>
      </c>
      <c r="F12" s="11"/>
      <c r="G12" s="11">
        <f t="shared" si="4"/>
        <v>525</v>
      </c>
      <c r="H12" s="11">
        <f>IF(C12=0," ",INDEX('[1]Results ROUND 1'!$D$5:$D$36,MATCH($B12,'[1]Results ROUND 1'!$B$5:$B$36,0)))</f>
        <v>3</v>
      </c>
      <c r="I12" s="11">
        <f>IF(D12=0," ",INDEX('[1]Results ROUND 2'!$D$5:$D$37,MATCH($B12,'[1]Results ROUND 2'!$B$5:$B$37,0)))</f>
        <v>4</v>
      </c>
      <c r="J12" s="11">
        <f>IF(E12=0," ",INDEX('[1]Results ROUND 3'!$D$3:$D$35,MATCH($B12,'[1]Results ROUND 3'!$B$3:$B$35,0)))</f>
        <v>5</v>
      </c>
      <c r="K12" s="11"/>
      <c r="L12" s="11">
        <f t="shared" si="5"/>
        <v>12</v>
      </c>
      <c r="M12" s="2"/>
      <c r="N12" s="25">
        <v>8</v>
      </c>
      <c r="O12" s="10" t="s">
        <v>31</v>
      </c>
      <c r="P12" s="26">
        <v>180</v>
      </c>
      <c r="Q12" s="26">
        <f>INDEX('[1]Results ROUND 2'!$I$4:$I$36,MATCH(O12,'[1]Results ROUND 2'!$H$4:$H$36,0))</f>
        <v>180</v>
      </c>
      <c r="R12" s="26">
        <f>IF(ISBLANK('[1]Results ROUND 3'!$H$4),0,INDEX('[1]Results ROUND 3'!$I$4:$I$34,MATCH($O12,'[1]Results ROUND 3'!$H$4:$H$34,0)))</f>
        <v>224</v>
      </c>
      <c r="S12" s="26"/>
      <c r="T12" s="26">
        <f t="shared" si="2"/>
        <v>584</v>
      </c>
      <c r="U12" s="26">
        <v>3</v>
      </c>
      <c r="V12" s="26">
        <f>IF(Q12=0,0,INDEX('[1]Results ROUND 2'!$J$5:$J$36,MATCH($O12,'[1]Results ROUND 2'!$H$5:$H$36,0)))</f>
        <v>3</v>
      </c>
      <c r="W12" s="26">
        <f>IF(R12=0,0,INDEX('[1]Results ROUND 3'!$J$3:$J$34,MATCH($O12,'[1]Results ROUND 3'!$H$3:$H$34,0)))</f>
        <v>5</v>
      </c>
      <c r="X12" s="26"/>
      <c r="Y12" s="11">
        <f t="shared" si="3"/>
        <v>11</v>
      </c>
    </row>
    <row r="13" spans="1:38" ht="12.75" customHeight="1" x14ac:dyDescent="0.25">
      <c r="A13" s="9">
        <v>9</v>
      </c>
      <c r="B13" s="10" t="s">
        <v>32</v>
      </c>
      <c r="C13" s="11">
        <f>INDEX('[1]Results ROUND 1'!$C$4:$C$35,MATCH(B13,'[1]Results ROUND 1'!$B$4:$B$35,0))</f>
        <v>241</v>
      </c>
      <c r="D13" s="11">
        <f>INDEX('[1]Results ROUND 2'!$C$4:$C$36,MATCH(B13,'[1]Results ROUND 2'!$B$4:$B$36,0))</f>
        <v>154</v>
      </c>
      <c r="E13" s="11">
        <v>171</v>
      </c>
      <c r="F13" s="11"/>
      <c r="G13" s="11">
        <f t="shared" si="4"/>
        <v>566</v>
      </c>
      <c r="H13" s="11">
        <f>IF(C13=0," ",INDEX('[1]Results ROUND 1'!$D$5:$D$36,MATCH($B13,'[1]Results ROUND 1'!$B$5:$B$36,0)))</f>
        <v>4</v>
      </c>
      <c r="I13" s="11">
        <f>IF(D13=0," ",INDEX('[1]Results ROUND 2'!$D$5:$D$37,MATCH($B13,'[1]Results ROUND 2'!$B$5:$B$37,0)))</f>
        <v>3</v>
      </c>
      <c r="J13" s="11">
        <f>IF(E13=0," ",INDEX('[1]Results ROUND 3'!$D$3:$D$35,MATCH($B13,'[1]Results ROUND 3'!$B$3:$B$35,0)))</f>
        <v>4</v>
      </c>
      <c r="K13" s="11"/>
      <c r="L13" s="11">
        <f t="shared" si="5"/>
        <v>11</v>
      </c>
      <c r="M13" s="2"/>
      <c r="N13" s="25">
        <v>9</v>
      </c>
      <c r="O13" s="10" t="s">
        <v>33</v>
      </c>
      <c r="P13" s="11">
        <f>INDEX('[1]Results ROUND 1'!$I$4:$I$35,MATCH(O13,'[1]Results ROUND 1'!$H$4:$H$35,0))</f>
        <v>182</v>
      </c>
      <c r="Q13" s="11">
        <f>INDEX('[1]Results ROUND 2'!$I$4:$I$36,MATCH(O13,'[1]Results ROUND 2'!$H$4:$H$36,0))</f>
        <v>193</v>
      </c>
      <c r="R13" s="11">
        <f>IF(ISBLANK('[1]Results ROUND 3'!$H$4),0,INDEX('[1]Results ROUND 3'!$I$4:$I$34,MATCH($O13,'[1]Results ROUND 3'!$H$4:$H$34,0)))</f>
        <v>183</v>
      </c>
      <c r="S13" s="11"/>
      <c r="T13" s="11">
        <f t="shared" si="2"/>
        <v>558</v>
      </c>
      <c r="U13" s="11">
        <f>IF(P13=0,0,INDEX('[1]Results ROUND 1'!$J$5:$J$35,MATCH($O13,'[1]Results ROUND 1'!$H$5:$H$35,0)))</f>
        <v>4</v>
      </c>
      <c r="V13" s="11">
        <f>IF(Q13=0,0,INDEX('[1]Results ROUND 2'!$J$5:$J$36,MATCH($O13,'[1]Results ROUND 2'!$H$5:$H$36,0)))</f>
        <v>4</v>
      </c>
      <c r="W13" s="11">
        <f>IF(R13=0,0,INDEX('[1]Results ROUND 3'!$J$3:$J$34,MATCH($O13,'[1]Results ROUND 3'!$H$3:$H$34,0)))</f>
        <v>3</v>
      </c>
      <c r="X13" s="11"/>
      <c r="Y13" s="11">
        <f t="shared" si="3"/>
        <v>11</v>
      </c>
    </row>
    <row r="14" spans="1:38" ht="12.75" customHeight="1" x14ac:dyDescent="0.25">
      <c r="A14" s="16">
        <v>10</v>
      </c>
      <c r="B14" s="10" t="s">
        <v>34</v>
      </c>
      <c r="C14" s="11">
        <f>INDEX('[1]Results ROUND 1'!$C$4:$C$35,MATCH(B14,'[1]Results ROUND 1'!$B$4:$B$35,0))</f>
        <v>208</v>
      </c>
      <c r="D14" s="11">
        <f>INDEX('[1]Results ROUND 2'!$C$4:$C$36,MATCH(B14,'[1]Results ROUND 2'!$B$4:$B$36,0))</f>
        <v>154</v>
      </c>
      <c r="E14" s="11">
        <f>INDEX('[1]Results ROUND 3'!$C$4:$C$36,MATCH(B14,'[1]Results ROUND 3'!$B$4:$B$36,0))</f>
        <v>189</v>
      </c>
      <c r="F14" s="11"/>
      <c r="G14" s="11">
        <f t="shared" si="4"/>
        <v>551</v>
      </c>
      <c r="H14" s="11">
        <f>IF(C14=0," ",INDEX('[1]Results ROUND 1'!$D$5:$D$36,MATCH($B14,'[1]Results ROUND 1'!$B$5:$B$36,0)))</f>
        <v>4</v>
      </c>
      <c r="I14" s="11">
        <f>IF(D14=0," ",INDEX('[1]Results ROUND 2'!$D$5:$D$37,MATCH($B14,'[1]Results ROUND 2'!$B$5:$B$37,0)))</f>
        <v>2</v>
      </c>
      <c r="J14" s="11">
        <f>IF(E14=0," ",INDEX('[1]Results ROUND 3'!$D$3:$D$35,MATCH($B14,'[1]Results ROUND 3'!$B$3:$B$35,0)))</f>
        <v>4</v>
      </c>
      <c r="K14" s="11"/>
      <c r="L14" s="11">
        <f t="shared" si="5"/>
        <v>10</v>
      </c>
      <c r="M14" s="2"/>
      <c r="N14" s="25">
        <v>10</v>
      </c>
      <c r="O14" s="10" t="s">
        <v>35</v>
      </c>
      <c r="P14" s="26">
        <f>INDEX('[1]Results ROUND 1'!$I$4:$I$35,MATCH(O14,'[1]Results ROUND 1'!$H$4:$H$35,0))</f>
        <v>163</v>
      </c>
      <c r="Q14" s="26">
        <f>INDEX('[1]Results ROUND 2'!$I$4:$I$36,MATCH(O14,'[1]Results ROUND 2'!$H$4:$H$36,0))</f>
        <v>207</v>
      </c>
      <c r="R14" s="26">
        <f>IF(ISBLANK('[1]Results ROUND 3'!$H$4),0,INDEX('[1]Results ROUND 3'!$I$4:$I$34,MATCH($O14,'[1]Results ROUND 3'!$H$4:$H$34,0)))</f>
        <v>175</v>
      </c>
      <c r="S14" s="26"/>
      <c r="T14" s="26">
        <f t="shared" si="2"/>
        <v>545</v>
      </c>
      <c r="U14" s="26">
        <f>IF(P14=0,0,INDEX('[1]Results ROUND 1'!$J$5:$J$35,MATCH($O14,'[1]Results ROUND 1'!$H$5:$H$35,0)))</f>
        <v>3</v>
      </c>
      <c r="V14" s="26">
        <f>IF(Q14=0,0,INDEX('[1]Results ROUND 2'!$J$5:$J$36,MATCH($O14,'[1]Results ROUND 2'!$H$5:$H$36,0)))</f>
        <v>4</v>
      </c>
      <c r="W14" s="26">
        <f>IF(R14=0,0,INDEX('[1]Results ROUND 3'!$J$3:$J$34,MATCH($O14,'[1]Results ROUND 3'!$H$3:$H$34,0)))</f>
        <v>3</v>
      </c>
      <c r="X14" s="26"/>
      <c r="Y14" s="11">
        <f t="shared" si="3"/>
        <v>10</v>
      </c>
    </row>
    <row r="15" spans="1:38" ht="12.75" customHeight="1" x14ac:dyDescent="0.25">
      <c r="A15" s="17">
        <v>11</v>
      </c>
      <c r="B15" s="10" t="s">
        <v>36</v>
      </c>
      <c r="C15" s="11">
        <f>INDEX('[1]Results ROUND 1'!$C$4:$C$35,MATCH(B15,'[1]Results ROUND 1'!$B$4:$B$35,0))</f>
        <v>133</v>
      </c>
      <c r="D15" s="11">
        <f>INDEX('[1]Results ROUND 2'!$C$4:$C$36,MATCH(B15,'[1]Results ROUND 2'!$B$4:$B$36,0))</f>
        <v>231</v>
      </c>
      <c r="E15" s="11">
        <f>INDEX('[1]Results ROUND 3'!$C$4:$C$36,MATCH(B15,'[1]Results ROUND 3'!$B$4:$B$36,0))</f>
        <v>165</v>
      </c>
      <c r="F15" s="11"/>
      <c r="G15" s="11">
        <f t="shared" si="4"/>
        <v>529</v>
      </c>
      <c r="H15" s="11">
        <f>IF(C15=0," ",INDEX('[1]Results ROUND 1'!$D$5:$D$36,MATCH($B15,'[1]Results ROUND 1'!$B$5:$B$36,0)))</f>
        <v>2</v>
      </c>
      <c r="I15" s="11">
        <f>IF(D15=0," ",INDEX('[1]Results ROUND 2'!$D$5:$D$37,MATCH($B15,'[1]Results ROUND 2'!$B$5:$B$37,0)))</f>
        <v>5</v>
      </c>
      <c r="J15" s="11">
        <f>IF(E15=0," ",INDEX('[1]Results ROUND 3'!$D$3:$D$35,MATCH($B15,'[1]Results ROUND 3'!$B$3:$B$35,0)))</f>
        <v>3</v>
      </c>
      <c r="K15" s="11"/>
      <c r="L15" s="11">
        <f t="shared" si="5"/>
        <v>10</v>
      </c>
      <c r="M15" s="2"/>
      <c r="N15" s="25">
        <v>10</v>
      </c>
      <c r="O15" s="27" t="s">
        <v>37</v>
      </c>
      <c r="P15" s="28">
        <f>INDEX('[1]Results ROUND 1'!$I$4:$I$35,MATCH(O15,'[1]Results ROUND 1'!$H$4:$H$35,0))</f>
        <v>158</v>
      </c>
      <c r="Q15" s="28">
        <f>INDEX('[1]Results ROUND 2'!$I$4:$I$36,MATCH(O15,'[1]Results ROUND 2'!$H$4:$H$36,0))</f>
        <v>165</v>
      </c>
      <c r="R15" s="28">
        <f>IF(ISBLANK('[1]Results ROUND 3'!$H$4),0,INDEX('[1]Results ROUND 3'!$I$4:$I$34,MATCH($O15,'[1]Results ROUND 3'!$H$4:$H$34,0)))</f>
        <v>210</v>
      </c>
      <c r="S15" s="28"/>
      <c r="T15" s="28">
        <f t="shared" si="2"/>
        <v>533</v>
      </c>
      <c r="U15" s="28">
        <f>IF(P15=0,0,INDEX('[1]Results ROUND 1'!$J$5:$J$35,MATCH($O15,'[1]Results ROUND 1'!$H$5:$H$35,0)))</f>
        <v>2</v>
      </c>
      <c r="V15" s="28">
        <f>IF(Q15=0,0,INDEX('[1]Results ROUND 2'!$J$5:$J$36,MATCH($O15,'[1]Results ROUND 2'!$H$5:$H$36,0)))</f>
        <v>2</v>
      </c>
      <c r="W15" s="28">
        <f>IF(R15=0,0,INDEX('[1]Results ROUND 3'!$J$3:$J$34,MATCH($O15,'[1]Results ROUND 3'!$H$3:$H$34,0)))</f>
        <v>4</v>
      </c>
      <c r="X15" s="28"/>
      <c r="Y15" s="29">
        <f t="shared" si="3"/>
        <v>8</v>
      </c>
    </row>
    <row r="16" spans="1:38" ht="12.75" customHeight="1" x14ac:dyDescent="0.25">
      <c r="A16" s="17">
        <v>12</v>
      </c>
      <c r="B16" s="10" t="s">
        <v>38</v>
      </c>
      <c r="C16" s="11">
        <f>INDEX('[1]Results ROUND 1'!$C$4:$C$35,MATCH(B16,'[1]Results ROUND 1'!$B$4:$B$35,0))</f>
        <v>182</v>
      </c>
      <c r="D16" s="11">
        <f>INDEX('[1]Results ROUND 2'!$C$4:$C$36,MATCH(B16,'[1]Results ROUND 2'!$B$4:$B$36,0))</f>
        <v>170</v>
      </c>
      <c r="E16" s="11">
        <f>INDEX('[1]Results ROUND 3'!$C$4:$C$36,MATCH(B16,'[1]Results ROUND 3'!$B$4:$B$36,0))</f>
        <v>171</v>
      </c>
      <c r="F16" s="11"/>
      <c r="G16" s="11">
        <f t="shared" si="4"/>
        <v>523</v>
      </c>
      <c r="H16" s="11">
        <f>IF(C16=0," ",INDEX('[1]Results ROUND 1'!$D$5:$D$36,MATCH($B16,'[1]Results ROUND 1'!$B$5:$B$36,0)))</f>
        <v>2</v>
      </c>
      <c r="I16" s="11">
        <f>IF(D16=0," ",INDEX('[1]Results ROUND 2'!$D$5:$D$37,MATCH($B16,'[1]Results ROUND 2'!$B$5:$B$37,0)))</f>
        <v>4</v>
      </c>
      <c r="J16" s="11">
        <f>IF(E16=0," ",INDEX('[1]Results ROUND 3'!$D$3:$D$35,MATCH($B16,'[1]Results ROUND 3'!$B$3:$B$35,0)))</f>
        <v>3</v>
      </c>
      <c r="K16" s="11"/>
      <c r="L16" s="11">
        <f t="shared" si="5"/>
        <v>9</v>
      </c>
      <c r="M16" s="2"/>
      <c r="N16" s="30">
        <v>12</v>
      </c>
      <c r="O16" s="31" t="s">
        <v>39</v>
      </c>
      <c r="P16" s="32">
        <v>128</v>
      </c>
      <c r="Q16" s="32">
        <f>INDEX('[1]Results ROUND 2'!$I$4:$I$36,MATCH(O16,'[1]Results ROUND 2'!$H$4:$H$36,0))</f>
        <v>170</v>
      </c>
      <c r="R16" s="32">
        <f>IF(ISBLANK('[1]Results ROUND 3'!$H$4),0,INDEX('[1]Results ROUND 3'!$I$4:$I$34,MATCH($O16,'[1]Results ROUND 3'!$H$4:$H$34,0)))</f>
        <v>191</v>
      </c>
      <c r="S16" s="32"/>
      <c r="T16" s="32">
        <f t="shared" si="2"/>
        <v>489</v>
      </c>
      <c r="U16" s="32">
        <v>2</v>
      </c>
      <c r="V16" s="32">
        <f>IF(Q16=0,0,INDEX('[1]Results ROUND 2'!$J$5:$J$36,MATCH($O16,'[1]Results ROUND 2'!$H$5:$H$36,0)))</f>
        <v>3</v>
      </c>
      <c r="W16" s="32">
        <f>IF(R16=0,0,INDEX('[1]Results ROUND 3'!$J$3:$J$34,MATCH($O16,'[1]Results ROUND 3'!$H$3:$H$34,0)))</f>
        <v>3</v>
      </c>
      <c r="X16" s="32"/>
      <c r="Y16" s="33">
        <f t="shared" si="3"/>
        <v>8</v>
      </c>
    </row>
    <row r="17" spans="1:25" ht="12.75" customHeight="1" x14ac:dyDescent="0.25">
      <c r="A17" s="9">
        <v>13</v>
      </c>
      <c r="B17" s="10" t="s">
        <v>40</v>
      </c>
      <c r="C17" s="11">
        <f>INDEX('[1]Results ROUND 1'!$C$4:$C$35,MATCH(B17,'[1]Results ROUND 1'!$B$4:$B$35,0))</f>
        <v>209</v>
      </c>
      <c r="D17" s="11">
        <f>INDEX('[1]Results ROUND 2'!$C$4:$C$36,MATCH(B17,'[1]Results ROUND 2'!$B$4:$B$36,0))</f>
        <v>187</v>
      </c>
      <c r="E17" s="11">
        <f>INDEX('[1]Results ROUND 3'!$C$4:$C$36,MATCH(B17,'[1]Results ROUND 3'!$B$4:$B$36,0))</f>
        <v>153</v>
      </c>
      <c r="F17" s="11"/>
      <c r="G17" s="11">
        <f t="shared" si="4"/>
        <v>549</v>
      </c>
      <c r="H17" s="11">
        <f>IF(C17=0," ",INDEX('[1]Results ROUND 1'!$D$5:$D$36,MATCH($B17,'[1]Results ROUND 1'!$B$5:$B$36,0)))</f>
        <v>3</v>
      </c>
      <c r="I17" s="11">
        <f>IF(D17=0," ",INDEX('[1]Results ROUND 2'!$D$5:$D$37,MATCH($B17,'[1]Results ROUND 2'!$B$5:$B$37,0)))</f>
        <v>3</v>
      </c>
      <c r="J17" s="11">
        <f>IF(E17=0," ",INDEX('[1]Results ROUND 3'!$D$3:$D$35,MATCH($B17,'[1]Results ROUND 3'!$B$3:$B$35,0)))</f>
        <v>2</v>
      </c>
      <c r="K17" s="11"/>
      <c r="L17" s="11">
        <f t="shared" si="5"/>
        <v>8</v>
      </c>
      <c r="M17" s="2"/>
      <c r="N17" s="30">
        <v>13</v>
      </c>
      <c r="O17" s="31" t="s">
        <v>41</v>
      </c>
      <c r="P17" s="32">
        <f>INDEX('[1]Results ROUND 1'!$I$4:$I$35,MATCH(O17,'[1]Results ROUND 1'!$H$4:$H$35,0))</f>
        <v>128</v>
      </c>
      <c r="Q17" s="32">
        <f>INDEX('[1]Results ROUND 2'!$I$4:$I$36,MATCH(O17,'[1]Results ROUND 2'!$H$4:$H$36,0))</f>
        <v>189</v>
      </c>
      <c r="R17" s="32">
        <f>IF(ISBLANK('[1]Results ROUND 3'!$H$4),0,INDEX('[1]Results ROUND 3'!$I$4:$I$34,MATCH($O17,'[1]Results ROUND 3'!$H$4:$H$34,0)))</f>
        <v>133</v>
      </c>
      <c r="S17" s="32"/>
      <c r="T17" s="32">
        <f t="shared" si="2"/>
        <v>450</v>
      </c>
      <c r="U17" s="32">
        <f>IF(P17=0,0,INDEX('[1]Results ROUND 1'!$J$5:$J$35,MATCH($O17,'[1]Results ROUND 1'!$H$5:$H$35,0)))</f>
        <v>2</v>
      </c>
      <c r="V17" s="32">
        <f>IF(Q17=0,0,INDEX('[1]Results ROUND 2'!$J$5:$J$36,MATCH($O17,'[1]Results ROUND 2'!$H$5:$H$36,0)))</f>
        <v>3</v>
      </c>
      <c r="W17" s="32">
        <f>IF(R17=0,0,INDEX('[1]Results ROUND 3'!$J$3:$J$34,MATCH($O17,'[1]Results ROUND 3'!$H$3:$H$34,0)))</f>
        <v>2</v>
      </c>
      <c r="X17" s="32"/>
      <c r="Y17" s="33">
        <f t="shared" si="3"/>
        <v>7</v>
      </c>
    </row>
    <row r="18" spans="1:25" ht="12.75" customHeight="1" x14ac:dyDescent="0.25">
      <c r="A18" s="34">
        <v>14</v>
      </c>
      <c r="B18" s="31" t="s">
        <v>42</v>
      </c>
      <c r="C18" s="33">
        <f>INDEX('[1]Results ROUND 1'!$C$4:$C$35,MATCH(B18,'[1]Results ROUND 1'!$B$4:$B$35,0))</f>
        <v>112</v>
      </c>
      <c r="D18" s="33">
        <f>INDEX('[1]Results ROUND 2'!$C$4:$C$36,MATCH(B18,'[1]Results ROUND 2'!$B$4:$B$36,0))</f>
        <v>120</v>
      </c>
      <c r="E18" s="33">
        <f>INDEX('[1]Results ROUND 3'!$C$4:$C$36,MATCH(B18,'[1]Results ROUND 3'!$B$4:$B$36,0))</f>
        <v>131</v>
      </c>
      <c r="F18" s="33"/>
      <c r="G18" s="33">
        <f t="shared" si="4"/>
        <v>363</v>
      </c>
      <c r="H18" s="33">
        <f>IF(C18=0," ",INDEX('[1]Results ROUND 1'!$D$5:$D$36,MATCH($B18,'[1]Results ROUND 1'!$B$5:$B$36,0)))</f>
        <v>1</v>
      </c>
      <c r="I18" s="33">
        <f>IF(D18=0," ",INDEX('[1]Results ROUND 2'!$D$5:$D$37,MATCH($B18,'[1]Results ROUND 2'!$B$5:$B$37,0)))</f>
        <v>2</v>
      </c>
      <c r="J18" s="33">
        <f>IF(E18=0," ",INDEX('[1]Results ROUND 3'!$D$3:$D$35,MATCH($B18,'[1]Results ROUND 3'!$B$3:$B$35,0)))</f>
        <v>2</v>
      </c>
      <c r="K18" s="33"/>
      <c r="L18" s="33">
        <f t="shared" si="5"/>
        <v>5</v>
      </c>
      <c r="M18" s="2"/>
      <c r="N18" s="30">
        <v>14</v>
      </c>
      <c r="O18" s="31" t="s">
        <v>43</v>
      </c>
      <c r="P18" s="32" t="s">
        <v>44</v>
      </c>
      <c r="Q18" s="32" t="str">
        <f>INDEX('[1]Results ROUND 2'!$I$4:$I$36,MATCH(O18,'[1]Results ROUND 2'!$H$4:$H$36,0))</f>
        <v>dns</v>
      </c>
      <c r="R18" s="32" t="s">
        <v>44</v>
      </c>
      <c r="S18" s="32"/>
      <c r="T18" s="32">
        <f t="shared" si="2"/>
        <v>0</v>
      </c>
      <c r="U18" s="32">
        <v>0</v>
      </c>
      <c r="V18" s="32">
        <f>IF(Q18=0,0,INDEX('[1]Results ROUND 2'!$J$5:$J$36,MATCH($O18,'[1]Results ROUND 2'!$H$5:$H$36,0)))</f>
        <v>0</v>
      </c>
      <c r="W18" s="32">
        <v>0</v>
      </c>
      <c r="X18" s="32"/>
      <c r="Y18" s="33">
        <f t="shared" si="3"/>
        <v>0</v>
      </c>
    </row>
    <row r="19" spans="1:25" ht="12.75" customHeight="1" x14ac:dyDescent="0.25">
      <c r="A19" s="35">
        <v>15</v>
      </c>
      <c r="B19" s="36" t="s">
        <v>45</v>
      </c>
      <c r="C19" s="33">
        <f>INDEX('[1]Results ROUND 1'!$C$4:$C$35,MATCH(B19,'[1]Results ROUND 1'!$B$4:$B$35,0))</f>
        <v>161</v>
      </c>
      <c r="D19" s="33">
        <f>INDEX('[1]Results ROUND 2'!$C$4:$C$36,MATCH(B19,'[1]Results ROUND 2'!$B$4:$B$36,0))</f>
        <v>105</v>
      </c>
      <c r="E19" s="33">
        <f>INDEX('[1]Results ROUND 3'!$C$4:$C$36,MATCH(B19,'[1]Results ROUND 3'!$B$4:$B$36,0))</f>
        <v>99</v>
      </c>
      <c r="F19" s="33"/>
      <c r="G19" s="33">
        <f t="shared" si="4"/>
        <v>365</v>
      </c>
      <c r="H19" s="33">
        <f>IF(C19=0," ",INDEX('[1]Results ROUND 1'!$D$5:$D$36,MATCH($B19,'[1]Results ROUND 1'!$B$5:$B$36,0)))</f>
        <v>3</v>
      </c>
      <c r="I19" s="33">
        <f>IF(D19=0," ",INDEX('[1]Results ROUND 2'!$D$5:$D$37,MATCH($B19,'[1]Results ROUND 2'!$B$5:$B$37,0)))</f>
        <v>1</v>
      </c>
      <c r="J19" s="33">
        <f>IF(E19=0," ",INDEX('[1]Results ROUND 3'!$D$3:$D$35,MATCH($B19,'[1]Results ROUND 3'!$B$3:$B$35,0)))</f>
        <v>1</v>
      </c>
      <c r="K19" s="33"/>
      <c r="L19" s="33">
        <f t="shared" si="5"/>
        <v>5</v>
      </c>
      <c r="M19" s="2"/>
      <c r="N19" s="37">
        <v>15</v>
      </c>
      <c r="O19" s="31" t="s">
        <v>46</v>
      </c>
      <c r="P19" s="32" t="str">
        <f>INDEX('[1]Results ROUND 1'!$I$4:$I$35,MATCH(O19,'[1]Results ROUND 1'!$H$4:$H$35,0))</f>
        <v>dns</v>
      </c>
      <c r="Q19" s="32" t="str">
        <f>INDEX('[1]Results ROUND 2'!$I$4:$I$36,MATCH(O19,'[1]Results ROUND 2'!$H$4:$H$36,0))</f>
        <v>dns</v>
      </c>
      <c r="R19" s="32" t="s">
        <v>44</v>
      </c>
      <c r="S19" s="32"/>
      <c r="T19" s="32">
        <f t="shared" si="2"/>
        <v>0</v>
      </c>
      <c r="U19" s="32">
        <f>IF(P19=0,0,INDEX('[1]Results ROUND 1'!$J$5:$J$35,MATCH($O19,'[1]Results ROUND 1'!$H$5:$H$35,0)))</f>
        <v>0</v>
      </c>
      <c r="V19" s="32">
        <f>IF(Q19=0,0,INDEX('[1]Results ROUND 2'!$J$5:$J$36,MATCH($O19,'[1]Results ROUND 2'!$H$5:$H$36,0)))</f>
        <v>0</v>
      </c>
      <c r="W19" s="32">
        <v>0</v>
      </c>
      <c r="X19" s="32"/>
      <c r="Y19" s="33">
        <f t="shared" si="3"/>
        <v>0</v>
      </c>
    </row>
    <row r="20" spans="1:25" ht="12.75" customHeight="1" x14ac:dyDescent="0.25">
      <c r="A20" s="35">
        <v>16</v>
      </c>
      <c r="B20" s="31" t="s">
        <v>47</v>
      </c>
      <c r="C20" s="33">
        <f>INDEX('[1]Results ROUND 1'!$C$4:$C$35,MATCH(B20,'[1]Results ROUND 1'!$B$4:$B$35,0))</f>
        <v>99</v>
      </c>
      <c r="D20" s="33">
        <f>INDEX('[1]Results ROUND 2'!$C$4:$C$36,MATCH(B20,'[1]Results ROUND 2'!$B$4:$B$36,0))</f>
        <v>128</v>
      </c>
      <c r="E20" s="33" t="str">
        <f>INDEX('[1]Results ROUND 3'!$C$4:$C$36,MATCH(B20,'[1]Results ROUND 3'!$B$4:$B$36,0))</f>
        <v>dns</v>
      </c>
      <c r="F20" s="33"/>
      <c r="G20" s="33">
        <f t="shared" si="4"/>
        <v>227</v>
      </c>
      <c r="H20" s="33">
        <f>IF(C20=0," ",INDEX('[1]Results ROUND 1'!$D$5:$D$36,MATCH($B20,'[1]Results ROUND 1'!$B$5:$B$36,0)))</f>
        <v>2</v>
      </c>
      <c r="I20" s="33">
        <f>IF(D20=0," ",INDEX('[1]Results ROUND 2'!$D$5:$D$37,MATCH($B20,'[1]Results ROUND 2'!$B$5:$B$37,0)))</f>
        <v>2</v>
      </c>
      <c r="J20" s="33">
        <f>IF(E20=0," ",INDEX('[1]Results ROUND 3'!$D$3:$D$35,MATCH($B20,'[1]Results ROUND 3'!$B$3:$B$35,0)))</f>
        <v>0</v>
      </c>
      <c r="K20" s="33"/>
      <c r="L20" s="33">
        <f t="shared" si="5"/>
        <v>4</v>
      </c>
      <c r="M20" s="2"/>
      <c r="N20" s="13"/>
    </row>
    <row r="21" spans="1:25" ht="12.75" customHeight="1" x14ac:dyDescent="0.25">
      <c r="A21" s="39">
        <v>17</v>
      </c>
      <c r="B21" s="31" t="s">
        <v>48</v>
      </c>
      <c r="C21" s="33">
        <f>INDEX('[1]Results ROUND 1'!$C$4:$C$35,MATCH(B21,'[1]Results ROUND 1'!$B$4:$B$35,0))</f>
        <v>141</v>
      </c>
      <c r="D21" s="33">
        <f>INDEX('[1]Results ROUND 2'!$C$4:$C$36,MATCH(B21,'[1]Results ROUND 2'!$B$4:$B$36,0))</f>
        <v>109</v>
      </c>
      <c r="E21" s="33">
        <f>INDEX('[1]Results ROUND 3'!$C$4:$C$36,MATCH(B21,'[1]Results ROUND 3'!$B$4:$B$36,0))</f>
        <v>142</v>
      </c>
      <c r="F21" s="33"/>
      <c r="G21" s="33">
        <f t="shared" si="4"/>
        <v>392</v>
      </c>
      <c r="H21" s="33">
        <f>IF(C21=0," ",INDEX('[1]Results ROUND 1'!$D$5:$D$36,MATCH($B21,'[1]Results ROUND 1'!$B$5:$B$36,0)))</f>
        <v>1</v>
      </c>
      <c r="I21" s="33">
        <f>IF(D21=0," ",INDEX('[1]Results ROUND 2'!$D$5:$D$37,MATCH($B21,'[1]Results ROUND 2'!$B$5:$B$37,0)))</f>
        <v>1</v>
      </c>
      <c r="J21" s="33">
        <f>IF(E21=0," ",INDEX('[1]Results ROUND 3'!$D$3:$D$35,MATCH($B21,'[1]Results ROUND 3'!$B$3:$B$35,0)))</f>
        <v>2</v>
      </c>
      <c r="K21" s="33"/>
      <c r="L21" s="33">
        <f t="shared" si="5"/>
        <v>4</v>
      </c>
      <c r="M21" s="2"/>
      <c r="N21" s="13"/>
      <c r="O21" s="40"/>
    </row>
    <row r="22" spans="1:25" ht="12.75" customHeight="1" x14ac:dyDescent="0.25">
      <c r="A22" s="14">
        <v>18</v>
      </c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N22" s="13"/>
      <c r="O22" s="41"/>
    </row>
    <row r="23" spans="1:25" ht="12.75" customHeight="1" x14ac:dyDescent="0.25">
      <c r="A23" s="14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25" ht="12.75" customHeight="1" x14ac:dyDescent="0.25">
      <c r="A24" s="44"/>
      <c r="B24" s="45" t="s">
        <v>49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  <c r="H24" s="6" t="s">
        <v>5</v>
      </c>
      <c r="I24" s="6" t="s">
        <v>6</v>
      </c>
      <c r="J24" s="6" t="s">
        <v>7</v>
      </c>
      <c r="K24" s="6" t="s">
        <v>8</v>
      </c>
      <c r="L24" s="6" t="s">
        <v>9</v>
      </c>
      <c r="M24" s="2"/>
    </row>
    <row r="25" spans="1:25" ht="12.75" customHeight="1" x14ac:dyDescent="0.25">
      <c r="A25" s="56">
        <v>1</v>
      </c>
      <c r="B25" s="57" t="s">
        <v>50</v>
      </c>
      <c r="C25" s="58">
        <f>INDEX('[1]Results ROUND 1'!$O$4:$O$35,MATCH(B25,'[1]Results ROUND 1'!$N$4:$N$35,0))</f>
        <v>297</v>
      </c>
      <c r="D25" s="58">
        <f>INDEX('[1]Results ROUND 2'!$O$4:$O$36,MATCH(B25,'[1]Results ROUND 2'!$N$4:$N$36,0))</f>
        <v>243</v>
      </c>
      <c r="E25" s="58">
        <f>IF(ISBLANK('[1]Results ROUND 3'!$O$4),0,INDEX('[1]Results ROUND 3'!$O$4:$O$34,MATCH($B25,'[1]Results ROUND 3'!$N$4:$N$34,0)))</f>
        <v>265</v>
      </c>
      <c r="F25" s="58">
        <v>237</v>
      </c>
      <c r="G25" s="58">
        <f t="shared" ref="G25:G37" si="6">SUM(C25:F25)</f>
        <v>1042</v>
      </c>
      <c r="H25" s="58">
        <f>IF(C25=0,0,INDEX('[1]Results ROUND 1'!$P$5:$P$35,MATCH($B25,'[1]Results ROUND 1'!$N$5:$N$35,0)))</f>
        <v>7</v>
      </c>
      <c r="I25" s="58">
        <f>IF(D25=0,0,INDEX('[1]Results ROUND 2'!$P$5:$P$36,MATCH($B25,'[1]Results ROUND 2'!$N$5:$N$36,0)))</f>
        <v>7</v>
      </c>
      <c r="J25" s="58">
        <f>IF(E25=0,0,INDEX('[1]Results ROUND 3'!$P$3:$P$34,MATCH($B25,'[1]Results ROUND 3'!$N$3:$N$34,0)))</f>
        <v>7</v>
      </c>
      <c r="K25" s="58">
        <v>6</v>
      </c>
      <c r="L25" s="58">
        <f t="shared" ref="L25:L37" si="7">SUM(H25:K25)</f>
        <v>27</v>
      </c>
      <c r="M25" s="2"/>
    </row>
    <row r="26" spans="1:25" ht="12.75" customHeight="1" x14ac:dyDescent="0.25">
      <c r="A26" s="59">
        <v>2</v>
      </c>
      <c r="B26" s="57" t="s">
        <v>51</v>
      </c>
      <c r="C26" s="58">
        <f>INDEX('[1]Results ROUND 1'!$O$4:$O$35,MATCH(B26,'[1]Results ROUND 1'!$N$4:$N$35,0))</f>
        <v>263</v>
      </c>
      <c r="D26" s="58">
        <f>INDEX('[1]Results ROUND 2'!$O$4:$O$36,MATCH(B26,'[1]Results ROUND 2'!$N$4:$N$36,0))</f>
        <v>243</v>
      </c>
      <c r="E26" s="58">
        <f>IF(ISBLANK('[1]Results ROUND 3'!$O$4),0,INDEX('[1]Results ROUND 3'!$O$4:$O$34,MATCH($B26,'[1]Results ROUND 3'!$N$4:$N$34,0)))</f>
        <v>254</v>
      </c>
      <c r="F26" s="58">
        <v>232</v>
      </c>
      <c r="G26" s="58">
        <f t="shared" si="6"/>
        <v>992</v>
      </c>
      <c r="H26" s="58">
        <f>IF(C26=0,0,INDEX('[1]Results ROUND 1'!$P$5:$P$35,MATCH($B26,'[1]Results ROUND 1'!$N$5:$N$35,0)))</f>
        <v>7</v>
      </c>
      <c r="I26" s="58">
        <f>IF(D26=0,0,INDEX('[1]Results ROUND 2'!$P$5:$P$36,MATCH($B26,'[1]Results ROUND 2'!$N$5:$N$36,0)))</f>
        <v>7</v>
      </c>
      <c r="J26" s="58">
        <f>IF(E26=0,0,INDEX('[1]Results ROUND 3'!$P$3:$P$34,MATCH($B26,'[1]Results ROUND 3'!$N$3:$N$34,0)))</f>
        <v>6</v>
      </c>
      <c r="K26" s="58">
        <v>5</v>
      </c>
      <c r="L26" s="58">
        <f t="shared" si="7"/>
        <v>25</v>
      </c>
      <c r="M26" s="7"/>
    </row>
    <row r="27" spans="1:25" ht="12.75" customHeight="1" x14ac:dyDescent="0.25">
      <c r="A27" s="59">
        <v>3</v>
      </c>
      <c r="B27" s="57" t="s">
        <v>52</v>
      </c>
      <c r="C27" s="58">
        <f>INDEX('[1]Results ROUND 1'!$O$4:$O$35,MATCH(B27,'[1]Results ROUND 1'!$N$4:$N$35,0))</f>
        <v>237</v>
      </c>
      <c r="D27" s="58">
        <f>INDEX('[1]Results ROUND 2'!$O$4:$O$36,MATCH(B27,'[1]Results ROUND 2'!$N$4:$N$36,0))</f>
        <v>265</v>
      </c>
      <c r="E27" s="58">
        <f>IF(ISBLANK('[1]Results ROUND 3'!$O$4),0,INDEX('[1]Results ROUND 3'!$O$4:$O$34,MATCH($B27,'[1]Results ROUND 3'!$N$4:$N$34,0)))</f>
        <v>240</v>
      </c>
      <c r="F27" s="58">
        <v>188</v>
      </c>
      <c r="G27" s="58">
        <f t="shared" si="6"/>
        <v>930</v>
      </c>
      <c r="H27" s="58">
        <f>IF(C27=0,0,INDEX('[1]Results ROUND 1'!$P$5:$P$35,MATCH($B27,'[1]Results ROUND 1'!$N$5:$N$35,0)))</f>
        <v>6</v>
      </c>
      <c r="I27" s="58">
        <f>IF(D27=0,0,INDEX('[1]Results ROUND 2'!$P$5:$P$36,MATCH($B27,'[1]Results ROUND 2'!$N$5:$N$36,0)))</f>
        <v>7</v>
      </c>
      <c r="J27" s="58">
        <f>IF(E27=0,0,INDEX('[1]Results ROUND 3'!$P$3:$P$34,MATCH($B27,'[1]Results ROUND 3'!$N$3:$N$34,0)))</f>
        <v>5</v>
      </c>
      <c r="K27" s="58">
        <v>4</v>
      </c>
      <c r="L27" s="58">
        <f t="shared" si="7"/>
        <v>22</v>
      </c>
      <c r="M27" s="2"/>
    </row>
    <row r="28" spans="1:25" ht="12.75" customHeight="1" thickBot="1" x14ac:dyDescent="0.3">
      <c r="A28" s="60">
        <v>4</v>
      </c>
      <c r="B28" s="61" t="s">
        <v>53</v>
      </c>
      <c r="C28" s="62">
        <f>INDEX('[1]Results ROUND 1'!$O$4:$O$35,MATCH(B28,'[1]Results ROUND 1'!$N$4:$N$35,0))</f>
        <v>179</v>
      </c>
      <c r="D28" s="62">
        <f>INDEX('[1]Results ROUND 2'!$O$4:$O$36,MATCH(B28,'[1]Results ROUND 2'!$N$4:$N$36,0))</f>
        <v>165</v>
      </c>
      <c r="E28" s="62">
        <f>IF(ISBLANK('[1]Results ROUND 3'!$O$4),0,INDEX('[1]Results ROUND 3'!$O$4:$O$34,MATCH($B28,'[1]Results ROUND 3'!$N$4:$N$34,0)))</f>
        <v>217</v>
      </c>
      <c r="F28" s="62">
        <v>138</v>
      </c>
      <c r="G28" s="62">
        <f>SUM(C28:F28)</f>
        <v>699</v>
      </c>
      <c r="H28" s="62">
        <f>IF(C28=0,0,INDEX('[1]Results ROUND 1'!$P$5:$P$35,MATCH($B28,'[1]Results ROUND 1'!$N$5:$N$35,0)))</f>
        <v>4</v>
      </c>
      <c r="I28" s="62">
        <f>IF(D28=0,0,INDEX('[1]Results ROUND 2'!$P$5:$P$36,MATCH($B28,'[1]Results ROUND 2'!$N$5:$N$36,0)))</f>
        <v>4</v>
      </c>
      <c r="J28" s="62">
        <f>IF(E28=0,0,INDEX('[1]Results ROUND 3'!$P$3:$P$34,MATCH($B28,'[1]Results ROUND 3'!$N$3:$N$34,0)))</f>
        <v>7</v>
      </c>
      <c r="K28" s="62">
        <v>3</v>
      </c>
      <c r="L28" s="62">
        <f>SUM(H28:K28)</f>
        <v>18</v>
      </c>
      <c r="M28" s="2"/>
      <c r="N28" s="46" t="s">
        <v>54</v>
      </c>
    </row>
    <row r="29" spans="1:25" ht="12.75" customHeight="1" x14ac:dyDescent="0.25">
      <c r="A29" s="47">
        <v>5</v>
      </c>
      <c r="B29" s="19" t="s">
        <v>55</v>
      </c>
      <c r="C29" s="20">
        <f>INDEX('[1]Results ROUND 1'!$O$4:$O$35,MATCH(B29,'[1]Results ROUND 1'!$N$4:$N$35,0))</f>
        <v>214</v>
      </c>
      <c r="D29" s="20">
        <f>INDEX('[1]Results ROUND 2'!$O$4:$O$36,MATCH(B29,'[1]Results ROUND 2'!$N$4:$N$36,0))</f>
        <v>183</v>
      </c>
      <c r="E29" s="20">
        <f>IF(ISBLANK('[1]Results ROUND 3'!$O$4),0,INDEX('[1]Results ROUND 3'!$O$4:$O$34,MATCH($B29,'[1]Results ROUND 3'!$N$4:$N$34,0)))</f>
        <v>213</v>
      </c>
      <c r="F29" s="20">
        <v>133</v>
      </c>
      <c r="G29" s="20">
        <f t="shared" si="6"/>
        <v>743</v>
      </c>
      <c r="H29" s="20">
        <f>IF(C29=0,0,INDEX('[1]Results ROUND 1'!$P$5:$P$35,MATCH($B29,'[1]Results ROUND 1'!$N$5:$N$35,0)))</f>
        <v>6</v>
      </c>
      <c r="I29" s="20">
        <f>IF(D29=0,0,INDEX('[1]Results ROUND 2'!$P$5:$P$36,MATCH($B29,'[1]Results ROUND 2'!$N$5:$N$36,0)))</f>
        <v>4</v>
      </c>
      <c r="J29" s="20">
        <f>IF(E29=0,0,INDEX('[1]Results ROUND 3'!$P$3:$P$34,MATCH($B29,'[1]Results ROUND 3'!$N$3:$N$34,0)))</f>
        <v>6</v>
      </c>
      <c r="K29" s="20">
        <v>2</v>
      </c>
      <c r="L29" s="20">
        <f t="shared" si="7"/>
        <v>18</v>
      </c>
      <c r="M29" s="2"/>
      <c r="N29" s="46" t="s">
        <v>56</v>
      </c>
      <c r="O29" s="41"/>
    </row>
    <row r="30" spans="1:25" ht="12.75" customHeight="1" x14ac:dyDescent="0.25">
      <c r="A30" s="49">
        <v>6</v>
      </c>
      <c r="B30" s="10" t="s">
        <v>57</v>
      </c>
      <c r="C30" s="11">
        <f>INDEX('[1]Results ROUND 1'!$O$4:$O$35,MATCH(B30,'[1]Results ROUND 1'!$N$4:$N$35,0))</f>
        <v>172</v>
      </c>
      <c r="D30" s="11">
        <f>INDEX('[1]Results ROUND 2'!$O$4:$O$36,MATCH(B30,'[1]Results ROUND 2'!$N$4:$N$36,0))</f>
        <v>156</v>
      </c>
      <c r="E30" s="11">
        <f>IF(ISBLANK('[1]Results ROUND 3'!$O$4),0,INDEX('[1]Results ROUND 3'!$O$4:$O$34,MATCH($B30,'[1]Results ROUND 3'!$N$4:$N$34,0)))</f>
        <v>181</v>
      </c>
      <c r="F30" s="11">
        <v>86</v>
      </c>
      <c r="G30" s="11">
        <f t="shared" si="6"/>
        <v>595</v>
      </c>
      <c r="H30" s="11">
        <f>IF(C30=0,0,INDEX('[1]Results ROUND 1'!$P$5:$P$35,MATCH($B30,'[1]Results ROUND 1'!$N$5:$N$35,0)))</f>
        <v>5</v>
      </c>
      <c r="I30" s="11">
        <f>IF(D30=0,0,INDEX('[1]Results ROUND 2'!$P$5:$P$36,MATCH($B30,'[1]Results ROUND 2'!$N$5:$N$36,0)))</f>
        <v>3</v>
      </c>
      <c r="J30" s="11">
        <f>IF(E30=0,0,INDEX('[1]Results ROUND 3'!$P$3:$P$34,MATCH($B30,'[1]Results ROUND 3'!$N$3:$N$34,0)))</f>
        <v>5</v>
      </c>
      <c r="K30" s="11">
        <v>1</v>
      </c>
      <c r="L30" s="11">
        <f t="shared" si="7"/>
        <v>14</v>
      </c>
      <c r="M30" s="2"/>
      <c r="O30" s="41"/>
    </row>
    <row r="31" spans="1:25" ht="12.75" customHeight="1" x14ac:dyDescent="0.25">
      <c r="A31" s="18">
        <v>7</v>
      </c>
      <c r="B31" s="48" t="s">
        <v>58</v>
      </c>
      <c r="C31" s="20">
        <f>INDEX('[1]Results ROUND 1'!$O$4:$O$35,MATCH(B31,'[1]Results ROUND 1'!$N$4:$N$35,0))</f>
        <v>200</v>
      </c>
      <c r="D31" s="20">
        <f>INDEX('[1]Results ROUND 2'!$O$4:$O$36,MATCH(B31,'[1]Results ROUND 2'!$N$4:$N$36,0))</f>
        <v>210</v>
      </c>
      <c r="E31" s="20">
        <f>IF(ISBLANK('[1]Results ROUND 3'!$O$4),0,INDEX('[1]Results ROUND 3'!$O$4:$O$34,MATCH($B31,'[1]Results ROUND 3'!$N$4:$N$34,0)))</f>
        <v>190</v>
      </c>
      <c r="F31" s="20"/>
      <c r="G31" s="20">
        <f t="shared" si="6"/>
        <v>600</v>
      </c>
      <c r="H31" s="20">
        <f>IF(C31=0,0,INDEX('[1]Results ROUND 1'!$P$5:$P$35,MATCH($B31,'[1]Results ROUND 1'!$N$5:$N$35,0)))</f>
        <v>5</v>
      </c>
      <c r="I31" s="20">
        <f>IF(D31=0,0,INDEX('[1]Results ROUND 2'!$P$5:$P$36,MATCH($B31,'[1]Results ROUND 2'!$N$5:$N$36,0)))</f>
        <v>5</v>
      </c>
      <c r="J31" s="20">
        <f>IF(E31=0,0,INDEX('[1]Results ROUND 3'!$P$3:$P$34,MATCH($B31,'[1]Results ROUND 3'!$N$3:$N$34,0)))</f>
        <v>2</v>
      </c>
      <c r="K31" s="20"/>
      <c r="L31" s="20">
        <f t="shared" si="7"/>
        <v>12</v>
      </c>
      <c r="M31" s="2"/>
      <c r="O31" s="41"/>
    </row>
    <row r="32" spans="1:25" ht="12.75" customHeight="1" x14ac:dyDescent="0.25">
      <c r="A32" s="49">
        <v>8</v>
      </c>
      <c r="B32" s="10" t="s">
        <v>59</v>
      </c>
      <c r="C32" s="11">
        <f>INDEX('[1]Results ROUND 1'!$O$4:$O$35,MATCH(B32,'[1]Results ROUND 1'!$N$4:$N$35,0))</f>
        <v>146</v>
      </c>
      <c r="D32" s="11">
        <v>256</v>
      </c>
      <c r="E32" s="11">
        <v>197</v>
      </c>
      <c r="F32" s="11"/>
      <c r="G32" s="11">
        <f t="shared" si="6"/>
        <v>599</v>
      </c>
      <c r="H32" s="11">
        <f>IF(C32=0,0,INDEX('[1]Results ROUND 1'!$P$5:$P$35,MATCH($B32,'[1]Results ROUND 1'!$N$5:$N$35,0)))</f>
        <v>2</v>
      </c>
      <c r="I32" s="11">
        <v>6</v>
      </c>
      <c r="J32" s="11">
        <v>4</v>
      </c>
      <c r="K32" s="11"/>
      <c r="L32" s="11">
        <f t="shared" si="7"/>
        <v>12</v>
      </c>
      <c r="M32" s="2"/>
      <c r="O32" s="14"/>
    </row>
    <row r="33" spans="1:26" ht="12.75" customHeight="1" x14ac:dyDescent="0.25">
      <c r="A33" s="50">
        <v>9</v>
      </c>
      <c r="B33" s="10" t="s">
        <v>60</v>
      </c>
      <c r="C33" s="11">
        <f>INDEX('[1]Results ROUND 1'!$O$4:$O$35,MATCH(B33,'[1]Results ROUND 1'!$N$4:$N$35,0))</f>
        <v>130</v>
      </c>
      <c r="D33" s="11">
        <f>INDEX('[1]Results ROUND 2'!$O$4:$O$36,MATCH(B33,'[1]Results ROUND 2'!$N$4:$N$36,0))</f>
        <v>104</v>
      </c>
      <c r="E33" s="11">
        <f>IF(ISBLANK('[1]Results ROUND 3'!$O$4),0,INDEX('[1]Results ROUND 3'!$O$4:$O$34,MATCH($B33,'[1]Results ROUND 3'!$N$4:$N$34,0)))</f>
        <v>137</v>
      </c>
      <c r="F33" s="11"/>
      <c r="G33" s="11">
        <f t="shared" si="6"/>
        <v>371</v>
      </c>
      <c r="H33" s="11">
        <f>IF(C33=0,0,INDEX('[1]Results ROUND 1'!$P$5:$P$35,MATCH($B33,'[1]Results ROUND 1'!$N$5:$N$35,0)))</f>
        <v>4</v>
      </c>
      <c r="I33" s="11">
        <f>IF(D33=0,0,INDEX('[1]Results ROUND 2'!$P$5:$P$36,MATCH($B33,'[1]Results ROUND 2'!$N$5:$N$36,0)))</f>
        <v>3</v>
      </c>
      <c r="J33" s="11">
        <f>IF(E33=0,0,INDEX('[1]Results ROUND 3'!$P$3:$P$34,MATCH($B33,'[1]Results ROUND 3'!$N$3:$N$34,0)))</f>
        <v>4</v>
      </c>
      <c r="K33" s="11"/>
      <c r="L33" s="11">
        <f t="shared" si="7"/>
        <v>11</v>
      </c>
    </row>
    <row r="34" spans="1:26" ht="12.75" customHeight="1" x14ac:dyDescent="0.25">
      <c r="A34" s="49">
        <v>10</v>
      </c>
      <c r="B34" s="10" t="s">
        <v>61</v>
      </c>
      <c r="C34" s="11">
        <f>INDEX('[1]Results ROUND 1'!$O$4:$O$35,MATCH(B34,'[1]Results ROUND 1'!$N$4:$N$35,0))</f>
        <v>139</v>
      </c>
      <c r="D34" s="11">
        <f>INDEX('[1]Results ROUND 2'!$O$4:$O$36,MATCH(B34,'[1]Results ROUND 2'!$N$4:$N$36,0))</f>
        <v>180</v>
      </c>
      <c r="E34" s="11">
        <f>IF(ISBLANK('[1]Results ROUND 3'!$O$4),0,INDEX('[1]Results ROUND 3'!$O$4:$O$34,MATCH($B34,'[1]Results ROUND 3'!$N$4:$N$34,0)))</f>
        <v>191</v>
      </c>
      <c r="F34" s="11"/>
      <c r="G34" s="11">
        <f t="shared" si="6"/>
        <v>510</v>
      </c>
      <c r="H34" s="11">
        <f>IF(C34=0,0,INDEX('[1]Results ROUND 1'!$P$5:$P$35,MATCH($B34,'[1]Results ROUND 1'!$N$5:$N$35,0)))</f>
        <v>1</v>
      </c>
      <c r="I34" s="11">
        <f>IF(D34=0,0,INDEX('[1]Results ROUND 2'!$P$5:$P$36,MATCH($B34,'[1]Results ROUND 2'!$N$5:$N$36,0)))</f>
        <v>5</v>
      </c>
      <c r="J34" s="11">
        <f>IF(E34=0,0,INDEX('[1]Results ROUND 3'!$P$3:$P$34,MATCH($B34,'[1]Results ROUND 3'!$N$3:$N$34,0)))</f>
        <v>3</v>
      </c>
      <c r="K34" s="11"/>
      <c r="L34" s="11">
        <f t="shared" si="7"/>
        <v>9</v>
      </c>
    </row>
    <row r="35" spans="1:26" ht="12.75" customHeight="1" x14ac:dyDescent="0.25">
      <c r="A35" s="49">
        <v>11</v>
      </c>
      <c r="B35" s="10" t="s">
        <v>62</v>
      </c>
      <c r="C35" s="11">
        <f>INDEX('[1]Results ROUND 1'!$O$4:$O$35,MATCH(B35,'[1]Results ROUND 1'!$N$4:$N$35,0))</f>
        <v>70</v>
      </c>
      <c r="D35" s="11">
        <f>INDEX('[1]Results ROUND 2'!$O$4:$O$36,MATCH(B35,'[1]Results ROUND 2'!$N$4:$N$36,0))</f>
        <v>68</v>
      </c>
      <c r="E35" s="11">
        <f>IF(ISBLANK('[1]Results ROUND 3'!$O$4),0,INDEX('[1]Results ROUND 3'!$O$4:$O$34,MATCH($B35,'[1]Results ROUND 3'!$N$4:$N$34,0)))</f>
        <v>54</v>
      </c>
      <c r="F35" s="11"/>
      <c r="G35" s="11">
        <f t="shared" si="6"/>
        <v>192</v>
      </c>
      <c r="H35" s="11">
        <f>IF(C35=0,0,INDEX('[1]Results ROUND 1'!$P$5:$P$35,MATCH($B35,'[1]Results ROUND 1'!$N$5:$N$35,0)))</f>
        <v>3</v>
      </c>
      <c r="I35" s="11">
        <f>IF(D35=0,0,INDEX('[1]Results ROUND 2'!$P$5:$P$36,MATCH($B35,'[1]Results ROUND 2'!$N$5:$N$36,0)))</f>
        <v>2</v>
      </c>
      <c r="J35" s="11">
        <f>IF(E35=0,0,INDEX('[1]Results ROUND 3'!$P$3:$P$34,MATCH($B35,'[1]Results ROUND 3'!$N$3:$N$34,0)))</f>
        <v>2</v>
      </c>
      <c r="K35" s="11"/>
      <c r="L35" s="11">
        <f t="shared" si="7"/>
        <v>7</v>
      </c>
    </row>
    <row r="36" spans="1:26" ht="12.75" customHeight="1" x14ac:dyDescent="0.25">
      <c r="A36" s="49">
        <v>12</v>
      </c>
      <c r="B36" s="10" t="s">
        <v>63</v>
      </c>
      <c r="C36" s="11">
        <f>INDEX('[1]Results ROUND 1'!$O$4:$O$35,MATCH(B36,'[1]Results ROUND 1'!$N$4:$N$35,0))</f>
        <v>147</v>
      </c>
      <c r="D36" s="11">
        <f>INDEX('[1]Results ROUND 2'!$O$4:$O$36,MATCH(B36,'[1]Results ROUND 2'!$N$4:$N$36,0))</f>
        <v>135</v>
      </c>
      <c r="E36" s="11">
        <f>IF(ISBLANK('[1]Results ROUND 3'!$O$4),0,INDEX('[1]Results ROUND 3'!$O$4:$O$34,MATCH($B36,'[1]Results ROUND 3'!$N$4:$N$34,0)))</f>
        <v>63</v>
      </c>
      <c r="F36" s="11"/>
      <c r="G36" s="11">
        <f t="shared" si="6"/>
        <v>345</v>
      </c>
      <c r="H36" s="11">
        <f>IF(C36=0,0,INDEX('[1]Results ROUND 1'!$P$5:$P$35,MATCH($B36,'[1]Results ROUND 1'!$N$5:$N$35,0)))</f>
        <v>3</v>
      </c>
      <c r="I36" s="11">
        <f>IF(D36=0,0,INDEX('[1]Results ROUND 2'!$P$5:$P$36,MATCH($B36,'[1]Results ROUND 2'!$N$5:$N$36,0)))</f>
        <v>2</v>
      </c>
      <c r="J36" s="11">
        <f>IF(E36=0,0,INDEX('[1]Results ROUND 3'!$P$3:$P$34,MATCH($B36,'[1]Results ROUND 3'!$N$3:$N$34,0)))</f>
        <v>1</v>
      </c>
      <c r="K36" s="11"/>
      <c r="L36" s="11">
        <f t="shared" si="7"/>
        <v>6</v>
      </c>
    </row>
    <row r="37" spans="1:26" ht="12.75" customHeight="1" x14ac:dyDescent="0.25">
      <c r="A37" s="50">
        <v>13</v>
      </c>
      <c r="B37" s="10" t="s">
        <v>64</v>
      </c>
      <c r="C37" s="11" t="str">
        <f>INDEX('[1]Results ROUND 1'!$O$4:$O$35,MATCH(B37,'[1]Results ROUND 1'!$N$4:$N$35,0))</f>
        <v>dns</v>
      </c>
      <c r="D37" s="11">
        <f>INDEX('[1]Results ROUND 2'!$O$4:$O$36,MATCH(B37,'[1]Results ROUND 2'!$N$4:$N$36,0))</f>
        <v>123</v>
      </c>
      <c r="E37" s="11">
        <f>IF(ISBLANK('[1]Results ROUND 3'!$O$4),0,INDEX('[1]Results ROUND 3'!$O$4:$O$34,MATCH($B37,'[1]Results ROUND 3'!$N$4:$N$34,0)))</f>
        <v>128</v>
      </c>
      <c r="F37" s="11"/>
      <c r="G37" s="11">
        <f t="shared" si="6"/>
        <v>251</v>
      </c>
      <c r="H37" s="11">
        <f>IF(C37=0,0,INDEX('[1]Results ROUND 1'!$P$5:$P$35,MATCH($B37,'[1]Results ROUND 1'!$N$5:$N$35,0)))</f>
        <v>0</v>
      </c>
      <c r="I37" s="11">
        <f>IF(D37=0,0,INDEX('[1]Results ROUND 2'!$P$5:$P$36,MATCH($B37,'[1]Results ROUND 2'!$N$5:$N$36,0)))</f>
        <v>1</v>
      </c>
      <c r="J37" s="11">
        <f>IF(E37=0,0,INDEX('[1]Results ROUND 3'!$P$3:$P$34,MATCH($B37,'[1]Results ROUND 3'!$N$3:$N$34,0)))</f>
        <v>3</v>
      </c>
      <c r="K37" s="11"/>
      <c r="L37" s="11">
        <f t="shared" si="7"/>
        <v>4</v>
      </c>
    </row>
    <row r="38" spans="1:26" s="14" customFormat="1" ht="12.75" customHeight="1" x14ac:dyDescent="0.25">
      <c r="A38" s="51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N38" s="13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13"/>
    </row>
    <row r="39" spans="1:26" s="14" customFormat="1" ht="12.75" customHeight="1" x14ac:dyDescent="0.25">
      <c r="A39" s="51"/>
      <c r="B39" s="53"/>
      <c r="C39" s="42"/>
      <c r="D39" s="42"/>
      <c r="E39" s="42"/>
      <c r="F39" s="42"/>
      <c r="G39" s="42"/>
      <c r="H39" s="42"/>
      <c r="I39" s="42"/>
      <c r="J39" s="42"/>
      <c r="K39" s="42"/>
      <c r="L39" s="42"/>
      <c r="N39" s="13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13"/>
    </row>
    <row r="40" spans="1:26" s="14" customFormat="1" ht="12.75" customHeight="1" x14ac:dyDescent="0.25">
      <c r="A40" s="51"/>
      <c r="B40" s="54"/>
      <c r="C40" s="42"/>
      <c r="D40" s="42"/>
      <c r="E40" s="42"/>
      <c r="F40" s="42"/>
      <c r="G40" s="42"/>
      <c r="H40" s="42"/>
      <c r="I40" s="42"/>
      <c r="J40" s="42"/>
      <c r="K40" s="42"/>
      <c r="L40" s="42"/>
      <c r="N40" s="13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13"/>
    </row>
    <row r="41" spans="1:26" s="14" customFormat="1" x14ac:dyDescent="0.25">
      <c r="A41" s="55"/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N41" s="13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13"/>
    </row>
  </sheetData>
  <sheetProtection password="EB2F" sheet="1" objects="1" scenarios="1" selectLockedCells="1" selectUnlockedCells="1"/>
  <mergeCells count="6">
    <mergeCell ref="A1:Y1"/>
    <mergeCell ref="A2:Y2"/>
    <mergeCell ref="C3:G3"/>
    <mergeCell ref="H3:L3"/>
    <mergeCell ref="P3:T3"/>
    <mergeCell ref="U3: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2022-09-20T16:59:50Z</dcterms:created>
  <dcterms:modified xsi:type="dcterms:W3CDTF">2022-10-14T10:25:24Z</dcterms:modified>
</cp:coreProperties>
</file>